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Cultural Heritage and Eco-tourism\5-Albanian Jewish Museum\TENDER 00186 _Constuction AJM\Tender Docs\Clarification\Per tu ndare me kompanite\"/>
    </mc:Choice>
  </mc:AlternateContent>
  <xr:revisionPtr revIDLastSave="0" documentId="13_ncr:1_{AA8BE06C-1E91-426F-912A-70BC442F9104}" xr6:coauthVersionLast="36" xr6:coauthVersionMax="47" xr10:uidLastSave="{00000000-0000-0000-0000-000000000000}"/>
  <bookViews>
    <workbookView xWindow="0" yWindow="0" windowWidth="28800" windowHeight="11685" activeTab="1" xr2:uid="{00000000-000D-0000-FFFF-FFFF00000000}"/>
  </bookViews>
  <sheets>
    <sheet name="Permbledhje + ndertim" sheetId="17" r:id="rId1"/>
    <sheet name="mekanik" sheetId="19" r:id="rId2"/>
    <sheet name="elektrik" sheetId="18" r:id="rId3"/>
  </sheets>
  <definedNames>
    <definedName name="_xlnm.Print_Area" localSheetId="2">elektrik!$A$1:$G$376</definedName>
    <definedName name="_xlnm.Print_Area" localSheetId="0">'Permbledhje + ndertim'!$A$1:$G$275</definedName>
  </definedNames>
  <calcPr calcId="191029"/>
</workbook>
</file>

<file path=xl/calcChain.xml><?xml version="1.0" encoding="utf-8"?>
<calcChain xmlns="http://schemas.openxmlformats.org/spreadsheetml/2006/main">
  <c r="F10" i="17" l="1"/>
  <c r="G250" i="18"/>
  <c r="G179" i="18" l="1"/>
  <c r="G298" i="18"/>
  <c r="G289" i="18"/>
  <c r="G279" i="18"/>
  <c r="G241" i="18"/>
  <c r="G217" i="18"/>
  <c r="G209" i="18"/>
  <c r="G178" i="18"/>
  <c r="G160" i="18"/>
  <c r="G137" i="18"/>
  <c r="G113" i="18"/>
  <c r="G90" i="18"/>
  <c r="G67" i="18"/>
  <c r="G49" i="18"/>
  <c r="G173" i="19"/>
  <c r="G166" i="19"/>
  <c r="G65" i="19"/>
  <c r="G27" i="19"/>
  <c r="G167" i="17"/>
  <c r="G345" i="18"/>
  <c r="G350" i="18"/>
  <c r="G362" i="18"/>
  <c r="G316" i="18"/>
  <c r="G278" i="18"/>
  <c r="G229" i="18"/>
  <c r="G6" i="18"/>
  <c r="G175" i="19"/>
  <c r="G171" i="19"/>
  <c r="G169" i="19"/>
  <c r="G100" i="19"/>
  <c r="G101" i="19"/>
  <c r="G102" i="19"/>
  <c r="G103" i="19"/>
  <c r="G104" i="19"/>
  <c r="G105" i="19"/>
  <c r="G106" i="19"/>
  <c r="G107" i="19"/>
  <c r="G108" i="19"/>
  <c r="G109" i="19"/>
  <c r="G110" i="19"/>
  <c r="G111" i="19"/>
  <c r="G112" i="19"/>
  <c r="G113" i="19"/>
  <c r="G114" i="19"/>
  <c r="G115" i="19"/>
  <c r="G116" i="19"/>
  <c r="G117" i="19"/>
  <c r="G118" i="19"/>
  <c r="G97" i="19"/>
  <c r="G69" i="19"/>
  <c r="G70" i="19"/>
  <c r="G71" i="19"/>
  <c r="G72" i="19"/>
  <c r="G73" i="19"/>
  <c r="G75" i="19"/>
  <c r="G76" i="19"/>
  <c r="G77" i="19"/>
  <c r="G78" i="19"/>
  <c r="G79" i="19"/>
  <c r="G80" i="19"/>
  <c r="G82" i="19"/>
  <c r="G83" i="19"/>
  <c r="G84" i="19"/>
  <c r="G85" i="19"/>
  <c r="G86" i="19"/>
  <c r="G88" i="19"/>
  <c r="G89" i="19"/>
  <c r="G90" i="19"/>
  <c r="G91" i="19"/>
  <c r="G93" i="19"/>
  <c r="G94" i="19"/>
  <c r="G95" i="19"/>
  <c r="G96" i="19"/>
  <c r="G68" i="19"/>
  <c r="G30" i="19"/>
  <c r="G31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54" i="19"/>
  <c r="G55" i="19"/>
  <c r="G56" i="19"/>
  <c r="G57" i="19"/>
  <c r="G58" i="19"/>
  <c r="G59" i="19"/>
  <c r="G60" i="19"/>
  <c r="G61" i="19"/>
  <c r="G62" i="19"/>
  <c r="G63" i="19"/>
  <c r="G64" i="19"/>
  <c r="G29" i="19"/>
  <c r="G13" i="19"/>
  <c r="G6" i="19"/>
  <c r="G7" i="19"/>
  <c r="G8" i="19"/>
  <c r="G9" i="19"/>
  <c r="G10" i="19"/>
  <c r="G11" i="19"/>
  <c r="G5" i="19"/>
  <c r="G195" i="17"/>
  <c r="G101" i="17"/>
  <c r="G67" i="17"/>
  <c r="G58" i="17"/>
  <c r="G59" i="17"/>
  <c r="G60" i="17"/>
  <c r="G61" i="17"/>
  <c r="G62" i="17"/>
  <c r="G63" i="17"/>
  <c r="G64" i="17"/>
  <c r="G57" i="17"/>
  <c r="G30" i="17"/>
  <c r="G31" i="17"/>
  <c r="G32" i="17"/>
  <c r="G33" i="17"/>
  <c r="G34" i="17"/>
  <c r="G35" i="17"/>
  <c r="G36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29" i="17"/>
  <c r="G65" i="17" l="1"/>
  <c r="G54" i="17"/>
  <c r="G37" i="17"/>
  <c r="F14" i="17"/>
  <c r="G372" i="18"/>
  <c r="G371" i="18"/>
  <c r="G370" i="18"/>
  <c r="G369" i="18"/>
  <c r="G368" i="18"/>
  <c r="G367" i="18"/>
  <c r="G366" i="18"/>
  <c r="G365" i="18"/>
  <c r="G364" i="18"/>
  <c r="G361" i="18"/>
  <c r="G360" i="18"/>
  <c r="G359" i="18"/>
  <c r="G358" i="18"/>
  <c r="G357" i="18"/>
  <c r="G356" i="18"/>
  <c r="G355" i="18"/>
  <c r="G354" i="18"/>
  <c r="G353" i="18"/>
  <c r="G352" i="18"/>
  <c r="G349" i="18"/>
  <c r="G348" i="18"/>
  <c r="G347" i="18"/>
  <c r="G344" i="18"/>
  <c r="G343" i="18"/>
  <c r="G342" i="18"/>
  <c r="G341" i="18"/>
  <c r="G340" i="18"/>
  <c r="G339" i="18"/>
  <c r="G338" i="18"/>
  <c r="G335" i="18"/>
  <c r="G334" i="18"/>
  <c r="G333" i="18"/>
  <c r="G332" i="18"/>
  <c r="G329" i="18"/>
  <c r="G328" i="18"/>
  <c r="G327" i="18"/>
  <c r="G326" i="18"/>
  <c r="G325" i="18"/>
  <c r="G324" i="18"/>
  <c r="G323" i="18"/>
  <c r="G322" i="18"/>
  <c r="G321" i="18"/>
  <c r="G320" i="18"/>
  <c r="G319" i="18"/>
  <c r="G314" i="18"/>
  <c r="G313" i="18"/>
  <c r="G310" i="18"/>
  <c r="G309" i="18"/>
  <c r="G308" i="18"/>
  <c r="G305" i="18"/>
  <c r="G304" i="18"/>
  <c r="G303" i="18"/>
  <c r="G302" i="18"/>
  <c r="G301" i="18"/>
  <c r="G300" i="18"/>
  <c r="G297" i="18"/>
  <c r="G296" i="18"/>
  <c r="G293" i="18"/>
  <c r="G292" i="18"/>
  <c r="G291" i="18"/>
  <c r="G288" i="18"/>
  <c r="G287" i="18"/>
  <c r="G286" i="18"/>
  <c r="G285" i="18"/>
  <c r="G284" i="18"/>
  <c r="G283" i="18"/>
  <c r="G277" i="18"/>
  <c r="G276" i="18"/>
  <c r="G275" i="18"/>
  <c r="G273" i="18"/>
  <c r="G270" i="18"/>
  <c r="G269" i="18"/>
  <c r="G268" i="18"/>
  <c r="G267" i="18"/>
  <c r="G266" i="18"/>
  <c r="G265" i="18"/>
  <c r="G264" i="18"/>
  <c r="G263" i="18"/>
  <c r="G262" i="18"/>
  <c r="G261" i="18"/>
  <c r="G260" i="18"/>
  <c r="G259" i="18"/>
  <c r="G258" i="18"/>
  <c r="G257" i="18"/>
  <c r="G256" i="18"/>
  <c r="G255" i="18"/>
  <c r="G254" i="18"/>
  <c r="G253" i="18"/>
  <c r="G248" i="18"/>
  <c r="G247" i="18"/>
  <c r="G246" i="18"/>
  <c r="G245" i="18"/>
  <c r="G244" i="18"/>
  <c r="G243" i="18"/>
  <c r="G249" i="18" s="1"/>
  <c r="G240" i="18"/>
  <c r="G239" i="18"/>
  <c r="G238" i="18"/>
  <c r="G237" i="18"/>
  <c r="G236" i="18"/>
  <c r="G235" i="18"/>
  <c r="G234" i="18"/>
  <c r="G233" i="18"/>
  <c r="G232" i="18"/>
  <c r="G231" i="18"/>
  <c r="G228" i="18"/>
  <c r="G227" i="18"/>
  <c r="G226" i="18"/>
  <c r="G225" i="18"/>
  <c r="G224" i="18"/>
  <c r="G223" i="18"/>
  <c r="G222" i="18"/>
  <c r="G221" i="18"/>
  <c r="G220" i="18"/>
  <c r="G219" i="18"/>
  <c r="G216" i="18"/>
  <c r="G215" i="18"/>
  <c r="G214" i="18"/>
  <c r="G213" i="18"/>
  <c r="G212" i="18"/>
  <c r="G211" i="18"/>
  <c r="G208" i="18"/>
  <c r="G207" i="18"/>
  <c r="G206" i="18"/>
  <c r="G205" i="18"/>
  <c r="G204" i="18"/>
  <c r="G203" i="18"/>
  <c r="G202" i="18"/>
  <c r="G201" i="18"/>
  <c r="G200" i="18"/>
  <c r="G199" i="18"/>
  <c r="G198" i="18"/>
  <c r="G197" i="18"/>
  <c r="G196" i="18"/>
  <c r="G195" i="18"/>
  <c r="G194" i="18"/>
  <c r="G193" i="18"/>
  <c r="G192" i="18"/>
  <c r="G191" i="18"/>
  <c r="G190" i="18"/>
  <c r="G189" i="18"/>
  <c r="G188" i="18"/>
  <c r="G187" i="18"/>
  <c r="G186" i="18"/>
  <c r="G185" i="18"/>
  <c r="G184" i="18"/>
  <c r="G183" i="18"/>
  <c r="G182" i="18"/>
  <c r="G181" i="18"/>
  <c r="G177" i="18"/>
  <c r="G176" i="18"/>
  <c r="G175" i="18"/>
  <c r="G174" i="18"/>
  <c r="G173" i="18"/>
  <c r="G172" i="18"/>
  <c r="G171" i="18"/>
  <c r="G170" i="18"/>
  <c r="G169" i="18"/>
  <c r="G168" i="18"/>
  <c r="G167" i="18"/>
  <c r="G166" i="18"/>
  <c r="G165" i="18"/>
  <c r="G164" i="18"/>
  <c r="G163" i="18"/>
  <c r="G162" i="18"/>
  <c r="G159" i="18"/>
  <c r="G158" i="18"/>
  <c r="G157" i="18"/>
  <c r="G156" i="18"/>
  <c r="G155" i="18"/>
  <c r="G154" i="18"/>
  <c r="G153" i="18"/>
  <c r="G152" i="18"/>
  <c r="G151" i="18"/>
  <c r="G150" i="18"/>
  <c r="G149" i="18"/>
  <c r="G148" i="18"/>
  <c r="G147" i="18"/>
  <c r="G146" i="18"/>
  <c r="G145" i="18"/>
  <c r="G144" i="18"/>
  <c r="G143" i="18"/>
  <c r="G142" i="18"/>
  <c r="G141" i="18"/>
  <c r="G140" i="18"/>
  <c r="G139" i="18"/>
  <c r="G136" i="18"/>
  <c r="G135" i="18"/>
  <c r="G134" i="18"/>
  <c r="G133" i="18"/>
  <c r="G132" i="18"/>
  <c r="G131" i="18"/>
  <c r="G130" i="18"/>
  <c r="G129" i="18"/>
  <c r="G128" i="18"/>
  <c r="G127" i="18"/>
  <c r="G126" i="18"/>
  <c r="G125" i="18"/>
  <c r="G124" i="18"/>
  <c r="G123" i="18"/>
  <c r="G122" i="18"/>
  <c r="G121" i="18"/>
  <c r="G120" i="18"/>
  <c r="G119" i="18"/>
  <c r="G118" i="18"/>
  <c r="G117" i="18"/>
  <c r="G116" i="18"/>
  <c r="G115" i="18"/>
  <c r="G112" i="18"/>
  <c r="G111" i="18"/>
  <c r="G110" i="18"/>
  <c r="G109" i="18"/>
  <c r="G108" i="18"/>
  <c r="G107" i="18"/>
  <c r="G106" i="18"/>
  <c r="G105" i="18"/>
  <c r="G104" i="18"/>
  <c r="G103" i="18"/>
  <c r="G102" i="18"/>
  <c r="G101" i="18"/>
  <c r="G100" i="18"/>
  <c r="G99" i="18"/>
  <c r="G98" i="18"/>
  <c r="G97" i="18"/>
  <c r="G96" i="18"/>
  <c r="G95" i="18"/>
  <c r="G94" i="18"/>
  <c r="G93" i="18"/>
  <c r="G92" i="18"/>
  <c r="G89" i="18"/>
  <c r="G88" i="18"/>
  <c r="G87" i="18"/>
  <c r="G86" i="18"/>
  <c r="G85" i="18"/>
  <c r="G84" i="18"/>
  <c r="G83" i="18"/>
  <c r="G82" i="18"/>
  <c r="G81" i="18"/>
  <c r="G80" i="18"/>
  <c r="G79" i="18"/>
  <c r="G78" i="18"/>
  <c r="G77" i="18"/>
  <c r="G76" i="18"/>
  <c r="G75" i="18"/>
  <c r="G74" i="18"/>
  <c r="G73" i="18"/>
  <c r="G72" i="18"/>
  <c r="G71" i="18"/>
  <c r="G70" i="18"/>
  <c r="G69" i="18"/>
  <c r="G66" i="18"/>
  <c r="G65" i="18"/>
  <c r="G64" i="18"/>
  <c r="G63" i="18"/>
  <c r="G62" i="18"/>
  <c r="G61" i="18"/>
  <c r="G60" i="18"/>
  <c r="G59" i="18"/>
  <c r="G58" i="18"/>
  <c r="G57" i="18"/>
  <c r="G56" i="18"/>
  <c r="G55" i="18"/>
  <c r="G54" i="18"/>
  <c r="G53" i="18"/>
  <c r="G52" i="18"/>
  <c r="G51" i="18"/>
  <c r="G48" i="18"/>
  <c r="G47" i="18"/>
  <c r="G46" i="18"/>
  <c r="G45" i="18"/>
  <c r="G44" i="18"/>
  <c r="G43" i="18"/>
  <c r="G42" i="18"/>
  <c r="G41" i="18"/>
  <c r="G40" i="18"/>
  <c r="G39" i="18"/>
  <c r="G38" i="18"/>
  <c r="G37" i="18"/>
  <c r="G36" i="18"/>
  <c r="G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G79" i="17"/>
  <c r="G80" i="17"/>
  <c r="G81" i="17"/>
  <c r="G82" i="17"/>
  <c r="G83" i="17"/>
  <c r="G84" i="17"/>
  <c r="G85" i="17"/>
  <c r="G86" i="17"/>
  <c r="G87" i="17"/>
  <c r="G88" i="17"/>
  <c r="G89" i="17"/>
  <c r="G90" i="17"/>
  <c r="G91" i="17"/>
  <c r="G92" i="17"/>
  <c r="G78" i="17"/>
  <c r="G146" i="17"/>
  <c r="G147" i="17"/>
  <c r="G148" i="17"/>
  <c r="G149" i="17"/>
  <c r="G150" i="17"/>
  <c r="G151" i="17"/>
  <c r="G152" i="17"/>
  <c r="G153" i="17"/>
  <c r="G154" i="17"/>
  <c r="G155" i="17"/>
  <c r="G156" i="17"/>
  <c r="G157" i="17"/>
  <c r="G158" i="17"/>
  <c r="G145" i="17"/>
  <c r="G188" i="19"/>
  <c r="G187" i="19"/>
  <c r="G186" i="19"/>
  <c r="G185" i="19"/>
  <c r="G184" i="19"/>
  <c r="G183" i="19"/>
  <c r="G182" i="19"/>
  <c r="G181" i="19"/>
  <c r="G180" i="19"/>
  <c r="G179" i="19"/>
  <c r="G178" i="19"/>
  <c r="G177" i="19"/>
  <c r="G176" i="19"/>
  <c r="G172" i="19"/>
  <c r="G168" i="19"/>
  <c r="G165" i="19"/>
  <c r="G164" i="19"/>
  <c r="G163" i="19"/>
  <c r="G162" i="19"/>
  <c r="G161" i="19"/>
  <c r="G160" i="19"/>
  <c r="G154" i="19"/>
  <c r="G153" i="19"/>
  <c r="G152" i="19"/>
  <c r="G151" i="19"/>
  <c r="G150" i="19"/>
  <c r="G156" i="19" s="1"/>
  <c r="G157" i="19" s="1"/>
  <c r="F9" i="17" s="1"/>
  <c r="G149" i="19"/>
  <c r="G148" i="19"/>
  <c r="G147" i="19"/>
  <c r="G146" i="19"/>
  <c r="G145" i="19"/>
  <c r="G144" i="19"/>
  <c r="G143" i="19"/>
  <c r="G142" i="19"/>
  <c r="G141" i="19"/>
  <c r="G140" i="19"/>
  <c r="G139" i="19"/>
  <c r="G138" i="19"/>
  <c r="G137" i="19"/>
  <c r="G136" i="19"/>
  <c r="G135" i="19"/>
  <c r="G134" i="19"/>
  <c r="G133" i="19"/>
  <c r="G132" i="19"/>
  <c r="G131" i="19"/>
  <c r="G130" i="19"/>
  <c r="G129" i="19"/>
  <c r="G128" i="19"/>
  <c r="G127" i="19"/>
  <c r="G126" i="19"/>
  <c r="G125" i="19"/>
  <c r="G155" i="19" s="1"/>
  <c r="G122" i="19"/>
  <c r="G121" i="19"/>
  <c r="G120" i="19"/>
  <c r="G123" i="19" s="1"/>
  <c r="G99" i="19"/>
  <c r="E40" i="19"/>
  <c r="G26" i="19"/>
  <c r="G25" i="19"/>
  <c r="G24" i="19"/>
  <c r="G23" i="19"/>
  <c r="G22" i="19"/>
  <c r="G21" i="19"/>
  <c r="G20" i="19"/>
  <c r="G18" i="19"/>
  <c r="G17" i="19"/>
  <c r="G16" i="19"/>
  <c r="G15" i="19"/>
  <c r="G14" i="19"/>
  <c r="G189" i="19" l="1"/>
  <c r="G190" i="19" s="1"/>
  <c r="G159" i="17"/>
  <c r="G93" i="17"/>
  <c r="G373" i="18"/>
  <c r="G311" i="18"/>
  <c r="G336" i="18"/>
  <c r="G330" i="18"/>
  <c r="G294" i="18"/>
  <c r="G315" i="18"/>
  <c r="G306" i="18"/>
  <c r="G271" i="18"/>
  <c r="F17" i="17"/>
  <c r="G374" i="18" l="1"/>
  <c r="F18" i="17" s="1"/>
  <c r="G131" i="17" l="1"/>
  <c r="G133" i="17"/>
  <c r="G135" i="17"/>
  <c r="G136" i="17"/>
  <c r="G138" i="17"/>
  <c r="G139" i="17"/>
  <c r="G140" i="17"/>
  <c r="G141" i="17"/>
  <c r="G142" i="17"/>
  <c r="G161" i="17"/>
  <c r="G162" i="17"/>
  <c r="G163" i="17"/>
  <c r="G164" i="17"/>
  <c r="G165" i="17"/>
  <c r="G171" i="17"/>
  <c r="G172" i="17"/>
  <c r="G173" i="17"/>
  <c r="G174" i="17"/>
  <c r="G175" i="17"/>
  <c r="G176" i="17"/>
  <c r="G177" i="17"/>
  <c r="G178" i="17"/>
  <c r="G120" i="17"/>
  <c r="G121" i="17"/>
  <c r="G123" i="17"/>
  <c r="G124" i="17"/>
  <c r="G125" i="17"/>
  <c r="G126" i="17"/>
  <c r="G127" i="17"/>
  <c r="G137" i="17"/>
  <c r="G134" i="17"/>
  <c r="G132" i="17"/>
  <c r="G122" i="17"/>
  <c r="E169" i="17" l="1"/>
  <c r="G169" i="17" s="1"/>
  <c r="G119" i="17" l="1"/>
  <c r="G128" i="17" s="1"/>
  <c r="G130" i="17" l="1"/>
  <c r="G143" i="17" s="1"/>
  <c r="E170" i="17" l="1"/>
  <c r="G170" i="17" s="1"/>
  <c r="G182" i="17"/>
  <c r="G183" i="17"/>
  <c r="G196" i="17" l="1"/>
  <c r="G197" i="17"/>
  <c r="G198" i="17"/>
  <c r="G199" i="17"/>
  <c r="G200" i="17"/>
  <c r="G201" i="17"/>
  <c r="G202" i="17"/>
  <c r="G203" i="17"/>
  <c r="G204" i="17"/>
  <c r="G205" i="17"/>
  <c r="G206" i="17"/>
  <c r="G207" i="17" l="1"/>
  <c r="G184" i="17"/>
  <c r="G185" i="17"/>
  <c r="G186" i="17"/>
  <c r="G187" i="17"/>
  <c r="G188" i="17"/>
  <c r="G189" i="17"/>
  <c r="G190" i="17"/>
  <c r="G191" i="17"/>
  <c r="G181" i="17"/>
  <c r="G192" i="17" l="1"/>
  <c r="G208" i="17"/>
  <c r="F19" i="17" s="1"/>
  <c r="G102" i="17"/>
  <c r="G103" i="17"/>
  <c r="G104" i="17"/>
  <c r="G105" i="17"/>
  <c r="G106" i="17"/>
  <c r="G107" i="17"/>
  <c r="G108" i="17"/>
  <c r="G109" i="17"/>
  <c r="G110" i="17"/>
  <c r="G111" i="17"/>
  <c r="G112" i="17"/>
  <c r="G113" i="17"/>
  <c r="G114" i="17"/>
  <c r="G115" i="17"/>
  <c r="G116" i="17"/>
  <c r="G117" i="17" l="1"/>
  <c r="G75" i="17"/>
  <c r="G74" i="17"/>
  <c r="G76" i="17" s="1"/>
  <c r="G71" i="17"/>
  <c r="G70" i="17"/>
  <c r="G69" i="17"/>
  <c r="G68" i="17"/>
  <c r="G72" i="17" s="1"/>
  <c r="E168" i="17"/>
  <c r="G168" i="17" s="1"/>
  <c r="G179" i="17" s="1"/>
  <c r="G98" i="17"/>
  <c r="E97" i="17"/>
  <c r="G96" i="17"/>
  <c r="E95" i="17"/>
  <c r="F20" i="17" l="1"/>
  <c r="G95" i="17"/>
  <c r="G97" i="17"/>
  <c r="G99" i="17" l="1"/>
  <c r="G193" i="17" s="1"/>
  <c r="F8" i="17" s="1"/>
  <c r="F11" i="17" s="1"/>
  <c r="F15" i="17" s="1"/>
  <c r="F21" i="17" s="1"/>
</calcChain>
</file>

<file path=xl/sharedStrings.xml><?xml version="1.0" encoding="utf-8"?>
<sst xmlns="http://schemas.openxmlformats.org/spreadsheetml/2006/main" count="1617" uniqueCount="689">
  <si>
    <t>ml</t>
  </si>
  <si>
    <t>ton</t>
  </si>
  <si>
    <t xml:space="preserve">m³ </t>
  </si>
  <si>
    <t>m³</t>
  </si>
  <si>
    <t>Germim themele e plinta b~2m, ekskavator me goma, kova 0.25m3 shkarkim auto</t>
  </si>
  <si>
    <t>Punime mbushje</t>
  </si>
  <si>
    <t>Punime Betoni dhe Beton-Arme</t>
  </si>
  <si>
    <t xml:space="preserve"> m³</t>
  </si>
  <si>
    <t xml:space="preserve">Punime germimi + Transport </t>
  </si>
  <si>
    <t xml:space="preserve">Nenshtrese zhavorr, t=20-40cm nen themele </t>
  </si>
  <si>
    <t xml:space="preserve">Shuma </t>
  </si>
  <si>
    <t xml:space="preserve">ton </t>
  </si>
  <si>
    <t>Lyerje Konstruksioni met</t>
  </si>
  <si>
    <t xml:space="preserve">Palankola metalike per mbrojtje gerrmimi 8m gjatesi  </t>
  </si>
  <si>
    <t xml:space="preserve">ml </t>
  </si>
  <si>
    <t xml:space="preserve">Sasia </t>
  </si>
  <si>
    <t>1</t>
  </si>
  <si>
    <t>2</t>
  </si>
  <si>
    <t>3</t>
  </si>
  <si>
    <t>m²</t>
  </si>
  <si>
    <t>4</t>
  </si>
  <si>
    <t>5</t>
  </si>
  <si>
    <t>6</t>
  </si>
  <si>
    <t>7</t>
  </si>
  <si>
    <t>8</t>
  </si>
  <si>
    <t>9</t>
  </si>
  <si>
    <t>10</t>
  </si>
  <si>
    <t xml:space="preserve"> Shuma </t>
  </si>
  <si>
    <t>copë</t>
  </si>
  <si>
    <t>I</t>
  </si>
  <si>
    <t>II</t>
  </si>
  <si>
    <t>INSTALIME MEKANIKE</t>
  </si>
  <si>
    <t>III</t>
  </si>
  <si>
    <t>INSTALIME ELEKTRIKE</t>
  </si>
  <si>
    <t>SHUMA</t>
  </si>
  <si>
    <t xml:space="preserve">T.V.SH. 20% </t>
  </si>
  <si>
    <t>SHUMA I</t>
  </si>
  <si>
    <t>PAJISJET</t>
  </si>
  <si>
    <t>V</t>
  </si>
  <si>
    <t>PAJISJET MEKANIKE</t>
  </si>
  <si>
    <t>VI</t>
  </si>
  <si>
    <t>PAJISJET ELEKTRIKE</t>
  </si>
  <si>
    <t>VII</t>
  </si>
  <si>
    <t>SHUMA II</t>
  </si>
  <si>
    <t>Nr</t>
  </si>
  <si>
    <t xml:space="preserve">Punime Restaurese </t>
  </si>
  <si>
    <t>Punime Çatie dhe Tarraca</t>
  </si>
  <si>
    <t>Punime Dyer e Vetrata</t>
  </si>
  <si>
    <t>Mur guri qe pastrohet_ ST-02</t>
  </si>
  <si>
    <t>Mur qe lyhet me "Stucoo finish"_ W-02</t>
  </si>
  <si>
    <t>cope</t>
  </si>
  <si>
    <t>Kangjella qe hiqen</t>
  </si>
  <si>
    <t>Punime Gipsi</t>
  </si>
  <si>
    <t>Aksesore UA 100 per dyer, te ngjashem</t>
  </si>
  <si>
    <t>kompl</t>
  </si>
  <si>
    <t>Set UA 100 per montimin e dyerve</t>
  </si>
  <si>
    <t xml:space="preserve">PAJISJE </t>
  </si>
  <si>
    <t>Punime Suvatim, Veshje, Lyerje</t>
  </si>
  <si>
    <t>Stukim patinim i mureve dhe veshjeve me gips</t>
  </si>
  <si>
    <t>Stukim patinim i tavaneve me gips</t>
  </si>
  <si>
    <t>Lyerje tavane me boje ekologjike vetajroses</t>
  </si>
  <si>
    <t xml:space="preserve">Lyerje muret e brendeshme me boje hidroplastike </t>
  </si>
  <si>
    <t>F.V. Ashensor me 2 hapje 480 kg, 5 kate</t>
  </si>
  <si>
    <t>F.V. Ashensor me 1 hapje 480 kg, 5 kate</t>
  </si>
  <si>
    <t xml:space="preserve">F.V. Lavaman + aksesore + mishelatore </t>
  </si>
  <si>
    <t>F.V. Lavaman + aksesore +mishelatore per personat PAK</t>
  </si>
  <si>
    <t>F.V. WC me kapak +aksesore</t>
  </si>
  <si>
    <t>F.V. WC + aksesore per personat PAK</t>
  </si>
  <si>
    <t>F.V. Dere kryesore me xham</t>
  </si>
  <si>
    <t>F.V. Vetratat te brendeshme, clear glass</t>
  </si>
  <si>
    <t>Veshje me Large Light Travertine ne interier</t>
  </si>
  <si>
    <t>Suvatim mure te brendeshme</t>
  </si>
  <si>
    <t>F.V. Sinjalistika orjentuese xhami, sipas V.T.</t>
  </si>
  <si>
    <t>F.V. Sinjalistika orjentuese flete metalike, sipas V.T.</t>
  </si>
  <si>
    <t>F. Printer sipas te dhenave ne sepicifikime, format A-4, A-3</t>
  </si>
  <si>
    <t>Shtrim dysheme me Travertine, sipas V.T.</t>
  </si>
  <si>
    <t>Shtrim me dru lisi te bardhe, sipas V.T.</t>
  </si>
  <si>
    <t>Shtrim me pllaka guri, sipas V.T.</t>
  </si>
  <si>
    <t xml:space="preserve">F.V. Konstruksione metalike te perbera </t>
  </si>
  <si>
    <t xml:space="preserve">F.V. detaje metalike </t>
  </si>
  <si>
    <t>SHUMA TOTALE E INVESTIMIT</t>
  </si>
  <si>
    <t>Shtrese hidroizoluese e tarraces</t>
  </si>
  <si>
    <t>Kaseta shkarkimi bakri</t>
  </si>
  <si>
    <t>Adaptimi i struktures se çatise me zonen e tarraces</t>
  </si>
  <si>
    <t>dp</t>
  </si>
  <si>
    <t>Shtresa Çatie qe restaurohen, perfshire tjegullat</t>
  </si>
  <si>
    <t>Mbulese tarrace (akuapanel çement board) per mbulesa</t>
  </si>
  <si>
    <t>Shtrese tarrace me panele termoizoluese te veshura me flete Alumini + aksesoret e montimit</t>
  </si>
  <si>
    <t xml:space="preserve"> SHUMA PAJISJE </t>
  </si>
  <si>
    <t>11</t>
  </si>
  <si>
    <t>12</t>
  </si>
  <si>
    <t>13</t>
  </si>
  <si>
    <t>14</t>
  </si>
  <si>
    <t>15</t>
  </si>
  <si>
    <t>16</t>
  </si>
  <si>
    <t>Emërtimi i Objektit : “Muzeu Hebraik Shqiptar në Vlorë.”</t>
  </si>
  <si>
    <t>F.V. hekur betoni periodik Ø 6 - 10 mm</t>
  </si>
  <si>
    <t>F.V. hekur betoni periodik Ø &gt; 10 mm</t>
  </si>
  <si>
    <t xml:space="preserve">Mbushje me çakell dhe gure gurore, perhapur e ngjeshur me makineri (rreth themelit) </t>
  </si>
  <si>
    <t xml:space="preserve">Trare druri qe trajtohen per restaurim </t>
  </si>
  <si>
    <t>Kangjella qe pastrohen, lyhen</t>
  </si>
  <si>
    <t xml:space="preserve">F. Ekran TV </t>
  </si>
  <si>
    <t>F.V. Aksesore ne tualete</t>
  </si>
  <si>
    <t xml:space="preserve">PËRMBLEDHESE  </t>
  </si>
  <si>
    <t xml:space="preserve">PUNIME NDËRTIMI </t>
  </si>
  <si>
    <t>F.V. ASHENSORË DHE PAJISJE</t>
  </si>
  <si>
    <t>PUNIME NDËRTIMI</t>
  </si>
  <si>
    <t>SHUMA PUNIME NDËRTIMI</t>
  </si>
  <si>
    <t>Punime Prishje</t>
  </si>
  <si>
    <t>Prishje mure tulle</t>
  </si>
  <si>
    <t>Prishje mure çatma</t>
  </si>
  <si>
    <t>Prishje dysheme me strukture druri</t>
  </si>
  <si>
    <t>Çmontim çati : heqje tjegulla, shtresa dhe strukture druri</t>
  </si>
  <si>
    <t>Prishje shtresa ne katin perdhe</t>
  </si>
  <si>
    <t>Heqje dritare druri dhe dyer ballkoni</t>
  </si>
  <si>
    <t>Heqje dyer druri</t>
  </si>
  <si>
    <t>Çmontim dhe heqje shkalle druri</t>
  </si>
  <si>
    <t>Transport me krah deri ne sheshin e ndertimit</t>
  </si>
  <si>
    <t xml:space="preserve">Heqje te gjitha instalimeve elektrike </t>
  </si>
  <si>
    <t>Heqje grila druri tip "Persiane" dhe kanata te plota</t>
  </si>
  <si>
    <t>Çmontim mure guri</t>
  </si>
  <si>
    <t>Ndertim Kantjeri</t>
  </si>
  <si>
    <t>Rrethimi i sheshit te ndertimit, hyrje e daljet</t>
  </si>
  <si>
    <t>Kontenier per Zyra dhe puntore</t>
  </si>
  <si>
    <t>Kontenier per tualete</t>
  </si>
  <si>
    <t>Tabela e objektit</t>
  </si>
  <si>
    <t>Kontenier kabina e rojes</t>
  </si>
  <si>
    <t>Sinjalistika e kantierit</t>
  </si>
  <si>
    <t>Pajisjet Mbrojtese Personal per te gjithe stafin: helmeta, dorashka, kepuce pune etj.)</t>
  </si>
  <si>
    <t>Mbulim i fasadave cope plastike me vrima per depertimin e ajrit, e printuar me pamjen e fasades se objektit</t>
  </si>
  <si>
    <t>Prishje çatie shtresa e strukture druri, ulluke dhe kaseta</t>
  </si>
  <si>
    <t>Mure gipsi Diamant, sipas V.T.</t>
  </si>
  <si>
    <t>Mure gipsi Akuapanel, sipas V.T.</t>
  </si>
  <si>
    <t>Veshje me gips, Diamant, sipas V.T.</t>
  </si>
  <si>
    <t>Veshje me gips Aquapanel, sipas V.T.</t>
  </si>
  <si>
    <t>Tavane gipsi Aquapanel, sipas V.T.</t>
  </si>
  <si>
    <t>Tavane gipsi GKF, sipas V.T.</t>
  </si>
  <si>
    <t>Tavane gipsi Antibakterial, sipas V.T.</t>
  </si>
  <si>
    <t>Tavan metalik, sipas V.T.</t>
  </si>
  <si>
    <t xml:space="preserve">Mbulese me panel Sandwich </t>
  </si>
  <si>
    <t>Mure gipsi FierBord, sipas V.T.</t>
  </si>
  <si>
    <t>Mure gipsi Akuapanel, t=50 cm sipas V.T.</t>
  </si>
  <si>
    <t>Mure gipsi Diamant, t=50 cm sipas V.T.</t>
  </si>
  <si>
    <t>Mure gipsi Diamant, t=15 cm me perforcim metalik sipas V.T.</t>
  </si>
  <si>
    <t>Veshje me gips FierBord, sipas V.T.</t>
  </si>
  <si>
    <t>F.V. Dyer te brendeshme MDF e laminuar</t>
  </si>
  <si>
    <t>F.V. Dyer te brendeshme MDF e laminuar rreshqitese</t>
  </si>
  <si>
    <t>F.V. Doreza antipanik ne dyert e tualeteve per personat PAK</t>
  </si>
  <si>
    <t>F.V. Dyer metalike me grile ajrimi</t>
  </si>
  <si>
    <t>F.V. Dritare druri te stazhonuar dopio xham</t>
  </si>
  <si>
    <t>Rivendosje e grilave te drurit te restauruara</t>
  </si>
  <si>
    <t>Rivendosje Dyer druri te restauruara</t>
  </si>
  <si>
    <t>F.V. Dere druri te stazhonuar ballkoni dopio xham</t>
  </si>
  <si>
    <t>Shtrese betoni lehtesuar, sipas V.T.</t>
  </si>
  <si>
    <t>Hidroizolim me emulsion bitumi dhe 2 shtrese k katrama, sipas V.T.</t>
  </si>
  <si>
    <t>Hidroizolim me dy shtresa mapej ne tualete, sipas V.T.</t>
  </si>
  <si>
    <t>Shtrese lluster çimento 1:2, sipas V.T.</t>
  </si>
  <si>
    <t>Shtrim i tualete me pllaka gres, sipas V.T.</t>
  </si>
  <si>
    <t xml:space="preserve">Shtrim dysheme me Resin mikroçimento, sipas V.T. </t>
  </si>
  <si>
    <t xml:space="preserve">Veshje shkalle te brendeshme me Resin mikroçimento, sipas V.T. </t>
  </si>
  <si>
    <t xml:space="preserve">Veshje shkalle e brendeshme me Travertine, sipas V.T. </t>
  </si>
  <si>
    <t xml:space="preserve">Veshje shkalle e brendeshme me dru lisit të bardhë, sipas V.T. </t>
  </si>
  <si>
    <t xml:space="preserve">F.V. Parapete xhami </t>
  </si>
  <si>
    <t>Shtrese me pllaka guri qe hiqen</t>
  </si>
  <si>
    <t>Shtrim sheshi me gure natyrale, sipas T.V.</t>
  </si>
  <si>
    <t>Shtrese mbrojtese gjeotekstil</t>
  </si>
  <si>
    <t>Bordura guri ne zonat e gjelberuara</t>
  </si>
  <si>
    <t>F.V. Mbjellje peme Ulliri</t>
  </si>
  <si>
    <t>F.V. Mbulese xhami ne dysheme, sipas V.T.</t>
  </si>
  <si>
    <t>Termoizolim me Polistiren t= 8, sipas V.T.</t>
  </si>
  <si>
    <t>Punime Hidroizolimi e Shtresa</t>
  </si>
  <si>
    <t>Hidroizolim me emulsion bitumi dhe 2 shtrese k katrama, nen themele sipas V.T.</t>
  </si>
  <si>
    <t>Hidroizolim vertikal ne muret perimetrale te nentokes me emulsion bitumi dhe 1 shtrese k.katra. + panele polistireni, sipas V.T.</t>
  </si>
  <si>
    <t>Hidroizolim me nje shtrese mapej ne dyshemene ne ambjentet e nentokes, sipas V.T.</t>
  </si>
  <si>
    <t xml:space="preserve">Hidroizolim ne presion hidrostatik pozitiv-negativ, me lidhes te çimentuar dhe polimere akrilik, ne te gjithe siperfaqen e brendesheme te depove te ujit </t>
  </si>
  <si>
    <t>Kuadrot elektrike</t>
  </si>
  <si>
    <t>pcs</t>
  </si>
  <si>
    <t>Kabllot T.U per rrjetin e fuqise dhe ndricimit</t>
  </si>
  <si>
    <t>F.V. Kabell bakri me izolim dhe veshje PVCm;K.Z. FG16R16-0,6/1 kV ; S=3x4 mm2</t>
  </si>
  <si>
    <t>F.V. Kabell bakri me izolim dhe veshje PVCm;K.Z. FG16R16-0,6/1 kV ; S=3x2.5 mm2</t>
  </si>
  <si>
    <t>F.V. Kabell bakri me izolim dhe veshje PVCm;K.Z. FG16R16-0,6/1 kV ; S=3x1.5 mm2</t>
  </si>
  <si>
    <t>F.V. Percjelles T.U , izolim PVC ,Tip FS17-450/750 V, S = 1* 1.5 mm²</t>
  </si>
  <si>
    <t>F.V. Percjelles T.U , izolim PVC ,Tip FS17-450/750 V, S = 1* 2.5 mm²</t>
  </si>
  <si>
    <t>F.V. Koka kabllore  me kapikorda &amp; terminale (70 - 185) mm2, per 4 deje.</t>
  </si>
  <si>
    <t>F.V. Koka kabllore  me kapikorda &amp; terminale (10 - 50) mm2, per 4 deje.</t>
  </si>
  <si>
    <t>F.V. Koka kabllore  me kapikorda &amp; terminale (1,5-6) mm2, per 4 deje.</t>
  </si>
  <si>
    <t xml:space="preserve">F.V. Tub PVC fleksibel vetshuares i forte  Ø 16 mm, </t>
  </si>
  <si>
    <t xml:space="preserve">F.V. Tub PVC fleksibel vetshuares i forte  Ø 20 mm, </t>
  </si>
  <si>
    <t xml:space="preserve">F.V. Tub PVC fleksibel vetshuares i forte  Ø 25 mm, </t>
  </si>
  <si>
    <t xml:space="preserve">F.V. Tub PVC fleksibel vetshuares i forte  Ø 32 mm, </t>
  </si>
  <si>
    <t xml:space="preserve">F.V. Tub PVC fleksibel vetshuares i forte  Ø 40 mm, </t>
  </si>
  <si>
    <t>F.V. Tub PVC rigid I forte vetshuares, per instalime jashte murit (d 16)  dj = 25m/m me aksesore montimi</t>
  </si>
  <si>
    <t>Rrjeti I fuqise</t>
  </si>
  <si>
    <t>F.V. Prize " Schucko " 16A dy module te bardha</t>
  </si>
  <si>
    <t>F.V. Prize " Schucko " 16A dy module te kuqe</t>
  </si>
  <si>
    <t>F.V. Kuti per celesa e priza 3-module, suport , kapak &amp; tapa etj</t>
  </si>
  <si>
    <t>F.V. Kuti per celesa e priza 4-module, suport , kapak &amp; tapa etj</t>
  </si>
  <si>
    <t>F.V. Kuti shperndarese j/m. me kapak  PT-2-4 dim. 150*100*50 mm</t>
  </si>
  <si>
    <t>F.V. Kuti shperndarese b/m. me kapak  PT-7 dim. 198*152*70 mm</t>
  </si>
  <si>
    <t xml:space="preserve">Sistemi LAN </t>
  </si>
  <si>
    <t>F.V. Priza rrjeti kompjuterik tip RJ-45, cat 6e, FTP</t>
  </si>
  <si>
    <t>F.V. Kabllo rrjeti kompjuterik, Tip FTP-cat6 LSZH, 250MHz up to 350 MHz Flame retardant</t>
  </si>
  <si>
    <t>Sistemi I alarmit te zjarrit</t>
  </si>
  <si>
    <t xml:space="preserve">F.V. Kabell me izolim PVC, Tip RG-59,S=2x1 mm², red colour </t>
  </si>
  <si>
    <t>Sistemi I lajmerimit zanor</t>
  </si>
  <si>
    <t>F.V. Kabllo zjarr durues 2x1.5 mm2 [FRS15 FE 180 PH 90]</t>
  </si>
  <si>
    <t>F.V. Kabllo zjarr durues 2x1 mm2 [FRS15 FE 180 PH 90]</t>
  </si>
  <si>
    <t>F.V. Kabllo rrjeti kompjuterik, Tip FTP-cat6 LSZH, 250MHz up to 350 MHz Flame retardant, lidhja e mikrofoneve me centralin</t>
  </si>
  <si>
    <t>F.V. Kabell i parafabrikuar per komunikim central-amplifikator</t>
  </si>
  <si>
    <t>F.V. Kabell i parafabrikuar per komunikim central-mikrofon</t>
  </si>
  <si>
    <t xml:space="preserve">F.V. Tub PVC fleksibel vetshuares i forte  Ø 20 mm </t>
  </si>
  <si>
    <t>Sistemi CCTV</t>
  </si>
  <si>
    <t>F.V. Kabllo rrjeti, Tip outdoor fiber optike 12 kopje, singel mode, SLT-SA-SJ. Perfshire aksesoret e montimit, konverter Fiber/FTP etj</t>
  </si>
  <si>
    <t xml:space="preserve">Sistemi I alarmit </t>
  </si>
  <si>
    <t>F.V. Kabell alarmi 4x0.22+ ( 2 x 0.75) mm².</t>
  </si>
  <si>
    <t>Sistemi I tokezimit</t>
  </si>
  <si>
    <t>F.V. Elektroda tokezimi te zinguara L = 1.5m</t>
  </si>
  <si>
    <t>F.V. Percjelles bakri i I zhveshur 1x 50mm2</t>
  </si>
  <si>
    <t>F.V. Kapikorda bakri 1 x 50mm2</t>
  </si>
  <si>
    <t>F.V. Puseta per elektroda 0.5x0.5x0.5</t>
  </si>
  <si>
    <t xml:space="preserve">F.V. Germim, transport dhe mbushje dheu </t>
  </si>
  <si>
    <t>m3</t>
  </si>
  <si>
    <t>F.V. Shkeputes per matje komplet &amp; kuti PT-5;Ip-65 , me shenje "toke"</t>
  </si>
  <si>
    <t>Sistemi i ndricimit</t>
  </si>
  <si>
    <t>Sistemi I alarmit</t>
  </si>
  <si>
    <t>Sistemi KNX I kontrollit te ndricimit</t>
  </si>
  <si>
    <t>set</t>
  </si>
  <si>
    <t>Sistemi I furnizimit me energji elektrike</t>
  </si>
  <si>
    <t>SHUMA 01</t>
  </si>
  <si>
    <t>SHUMA 02</t>
  </si>
  <si>
    <t>SHUMA 03</t>
  </si>
  <si>
    <t>SHUMA 04</t>
  </si>
  <si>
    <t>SHUMA 05</t>
  </si>
  <si>
    <t>SHUMA 06</t>
  </si>
  <si>
    <t>SHUMA 07</t>
  </si>
  <si>
    <t>SISTEMI I MBROJTJES NGA ZJARRI/SISTEMI HIDRAULIK NEPER KATE DHE KOLONA</t>
  </si>
  <si>
    <t xml:space="preserve">F.V Tuba çeliku pa tegel +  rakorderi,  Ø 3" </t>
  </si>
  <si>
    <t>kg</t>
  </si>
  <si>
    <t xml:space="preserve">F.V Tuba çeliku pa tegel +  rakorderi,  Ø 2 1/2" </t>
  </si>
  <si>
    <t xml:space="preserve">F.V Tuba çeliku pa tegel +  rakorderi,  Ø 2" </t>
  </si>
  <si>
    <t xml:space="preserve">F.V Tuba çeliku pa tegel +  rakorderi,  Ø 1 1/2" </t>
  </si>
  <si>
    <t>F.V Tuba  PE-HD me elektrosaldim Ø75</t>
  </si>
  <si>
    <t>F.V Tuba  PE-HD me elektrosaldim Ø90</t>
  </si>
  <si>
    <t xml:space="preserve">F.V Elemente montimi dhe mberthimi.                                                   ( upa, fasheta, prizhioner, profile metalike, stafa, bulloneri,Upa metalike betoni,Gur fresibel,Boje antiruxho,  boje te kuqe Ral 3000 , teflone,  ngjites  etj ) </t>
  </si>
  <si>
    <t>komplet</t>
  </si>
  <si>
    <t xml:space="preserve">KARTELA SINJALIZIMI </t>
  </si>
  <si>
    <t>F.V Hidrant zjarri                             (AL-5212-B)</t>
  </si>
  <si>
    <t>F.V Fikese zjarri me pluhur               (AL-5203-B)</t>
  </si>
  <si>
    <t>F.V Drejtim dalje emergjence           (AL-5107-B)</t>
  </si>
  <si>
    <t>F.V Zbritje shkallesh                        (AL-5103-B)</t>
  </si>
  <si>
    <t>F.V Ngjitje shkallesh                        (AL-5103-B)</t>
  </si>
  <si>
    <t>F.V Hidrant zjarri i jashtem               (AL-5255-B)</t>
  </si>
  <si>
    <t>AMBIENTI TEKNIK</t>
  </si>
  <si>
    <t>F.V Fikese zjarri me CO2             (AL-5203-B)</t>
  </si>
  <si>
    <t xml:space="preserve">F.V Rrezik tensioni i larte    </t>
  </si>
  <si>
    <t xml:space="preserve">F.V Ndalim I shuarjes me uje   </t>
  </si>
  <si>
    <t>F.V Elektroda saldimi per tuba celiku</t>
  </si>
  <si>
    <t xml:space="preserve">F.V Valvol nderprerese PN 16 bar DN 80  (Ø 3" ) </t>
  </si>
  <si>
    <t>F.V Xhunto antivibruese PN 16 bar Ø 3"</t>
  </si>
  <si>
    <t xml:space="preserve">SISTEMI I FURNIZIMIT ME UJI SANITAR </t>
  </si>
  <si>
    <t xml:space="preserve">FURNIZIM ME UJI NGA RRJETI </t>
  </si>
  <si>
    <t xml:space="preserve">F.V Shtrese rere </t>
  </si>
  <si>
    <t>F.V Tuba  PE-HD me elektrosaldim Ø63</t>
  </si>
  <si>
    <t>F.V Saracineske nentokesore me aks te gjate dhe puseta gize komplet per lidhjen e furnizimit me uje nga rrjeti urban.</t>
  </si>
  <si>
    <t>RRJETI I SHPERNDARJES SE UJIT SANITAR</t>
  </si>
  <si>
    <t xml:space="preserve">F.V Tubo PEX/al,DN 12 (Ø16  X 2.0) mm, i  termoizoluar δ= 6mm  </t>
  </si>
  <si>
    <t xml:space="preserve">F.V Tuba PEX/al,DN 12 (Ø20  X 2.2) mm, i  termoizoluar δ= 6mm   </t>
  </si>
  <si>
    <t>F.V Bryla AL-PEX  Ø16x1/2 F, me prese</t>
  </si>
  <si>
    <t>F.V Bryla AL-PEX  Ø20x1/2 F, me prese</t>
  </si>
  <si>
    <t>F.V Elemente montimi dhe mberthimi.(Shirit metalik, gozhde, fasheta )</t>
  </si>
  <si>
    <t>P.I Tub + rakorderi PPR Ø63</t>
  </si>
  <si>
    <t>F.V Saracinesk kendore me hollandez  3/4''</t>
  </si>
  <si>
    <t xml:space="preserve">F.V Minivalvula nderprerese per pajisjet hidrosanitare </t>
  </si>
  <si>
    <t>F.V Set kolektoresh 3/4 " ( 2+2 ) x ½" (kit I kompletuar me buketone + kasete)</t>
  </si>
  <si>
    <t>F.V Set kolektoresh 3/4 " ( 4+2 ) x ½" (kit I kompletuar me buketone + kasete)</t>
  </si>
  <si>
    <t>F.V Set kolektoresh 3/4 " ( 5+2 ) x ½" (kit I kompletuar me buketone + kasete)</t>
  </si>
  <si>
    <t>F.V Set kolektoresh 3/4 " ( 6+3 ) x ½" (kit I kompletuar me buketone + kasete)</t>
  </si>
  <si>
    <t xml:space="preserve">F.V Elemente montimi dhe mberthimi.( Shkume ) </t>
  </si>
  <si>
    <t>F. Bojler elektrik, kapaciteti 12 lit.</t>
  </si>
  <si>
    <t>F. Bojler elektrik, kapaciteti 80 lit.</t>
  </si>
  <si>
    <t>F.V Termoizolim tubi Ø2"  (d64x9)</t>
  </si>
  <si>
    <t>F.V Valvol moskthimi PN 16 bar Ø 2"</t>
  </si>
  <si>
    <t>F.V Valvol nderprerese PN 16 bar Ø2"</t>
  </si>
  <si>
    <t>F.V Valvol nderprerese PN 16 bar Ø3/4"</t>
  </si>
  <si>
    <t xml:space="preserve">F.V Reduktor presioni PN 16 bar DN 50 </t>
  </si>
  <si>
    <t xml:space="preserve">F.V Filter  "Y " PN 16 bar DN 50(Ø 2" ) </t>
  </si>
  <si>
    <t xml:space="preserve">F.V Xhunto antivibruese PN 16 bar N 50(Ø 2" ) </t>
  </si>
  <si>
    <t xml:space="preserve">F.V Galexhant mekanik   PN 16 bar DN 50 </t>
  </si>
  <si>
    <t>F.V Galexhant elektrik</t>
  </si>
  <si>
    <t xml:space="preserve">F.V Mates uji PN 16 bar DN 50 </t>
  </si>
  <si>
    <t>SISTEMI I SHKARKIMIT TE UJRAVE TE ZEZA</t>
  </si>
  <si>
    <t>SHKARKIMET NE PLANIMETRI TE WC-ve</t>
  </si>
  <si>
    <t>F.V Tuba shkarkimi + rakorderi PP Ø 110</t>
  </si>
  <si>
    <t>F.V Tuba shkarkimi + rakorderi PP Ø 50</t>
  </si>
  <si>
    <t xml:space="preserve">F.V Pilete dyshemeje d50 dopio sifon </t>
  </si>
  <si>
    <t xml:space="preserve">F.V Elemente montimi dhe mberthimi. ( upa, fasheta, prizhioner, profile metalike, stafa, bulloneri, upa metalike betoni, gur fresibel, etj) </t>
  </si>
  <si>
    <t>F.V Kunete me kapak gize me grile B=15cm H=10cm klasa A15</t>
  </si>
  <si>
    <t>VENTILIMI I TUALETEVE</t>
  </si>
  <si>
    <t>F.V Valvol  rrethore Ø100</t>
  </si>
  <si>
    <t>F.V Ventilator Tualeti
- Kapaciteti: 100 m³/h; 
- Fuqi nominale max – 14 W;
- Tensioni: 220V
- Renia e presionit - 50 Pa.</t>
  </si>
  <si>
    <t>F.V Ventilator In Line
- Kapaciteti: 360 m³/h;                                                  
- Diameter: 125 mm
- Fuqi nominale max – 56 W;
- Niveli I zhurmes- 30 dB
I kompletuar me sensor temperature dhe komandimi.</t>
  </si>
  <si>
    <t xml:space="preserve">F.V Kanale ajri - llamarine zingato  δ = (1 ÷0.6 ) mm, me fllanxha etj </t>
  </si>
  <si>
    <t>F.V Damper volumor manual Ø100</t>
  </si>
  <si>
    <t>SHKARKIMI I UJERAVE TE SHIUT</t>
  </si>
  <si>
    <t xml:space="preserve">F.V Pilete Tarrace d110 </t>
  </si>
  <si>
    <t xml:space="preserve">F.V Pilete Ballkoni d50 </t>
  </si>
  <si>
    <t>F.V Tuba shkarkimi + rakorderi PP  Ø 50</t>
  </si>
  <si>
    <t>F.V Ulluk bakri me gjeresi B= 16 cm H=13 cm</t>
  </si>
  <si>
    <t>SHKARKIMI I JASHTEM TE UJERAVE TE ZEZA</t>
  </si>
  <si>
    <t>F.V Germim dhe transport dheu per kanalet e tubave dhe pusetave.</t>
  </si>
  <si>
    <t>F.V Tuba korrogato   Ø 200 mm</t>
  </si>
  <si>
    <t>F.V Puseta betoni (60 x 60 ) cm, me kapak gize  Ø60 , klasa C250</t>
  </si>
  <si>
    <t>SHKARKIMI I JASHTEM TE UJERAVE TE SHIUT</t>
  </si>
  <si>
    <t>SISTEMI I AJRIT TE KONDICIONUAR</t>
  </si>
  <si>
    <t>F.V Tuba bakri Ø 6.35, δ= 0.8 mm, per R410A, dhe termoizolim me spesor δ= 10~13mm</t>
  </si>
  <si>
    <t>F.V Tuba bakri Ø 9.52, δ= 0.8 mm, per R410A, dhe termoizolim me spesor δ= 10~13mm</t>
  </si>
  <si>
    <t>F.V Tuba bakri Ø 12.7, δ= 0.8 mm, per R410A, dhe termoizolim me spesor δ= 10~13mm</t>
  </si>
  <si>
    <t>F.V Tuba bakri Ø 15.88, δ= 1.0mm, per R410A, dhe termoizolim me spesor δ= 10~13mm</t>
  </si>
  <si>
    <t>F.V Tuba bakri Ø 19.10, δ= 1.2 mm, per R410A, dhe termoizolim me spesor δ= 10~13mm</t>
  </si>
  <si>
    <t>F.V Tuba bakri Ø 22.22, δ= 1.2 mm, per R410A, dhe termoizolim me spesor δ= 10~13mm</t>
  </si>
  <si>
    <t>F.V Tuba bakri Ø 25.40, δ= 1.2 mm, per R410A, dhe termoizolim me spesor δ= 10~13mm</t>
  </si>
  <si>
    <t>F.V Tuba bakri Ø 28.58, δ= 1.2 mm, per R410A, dhe termoizolim me spesor δ= 10~13mm</t>
  </si>
  <si>
    <t>F.V Tuba bakri Ø 31.80, δ= 1.2 mm, per R410A, dhe termoizolim me spesor δ= 13~15mm</t>
  </si>
  <si>
    <t xml:space="preserve">F.V Rakorderi tuba bakri </t>
  </si>
  <si>
    <t>kompl.</t>
  </si>
  <si>
    <t>F.V Elektroda saldimi Bakri Cu</t>
  </si>
  <si>
    <t xml:space="preserve">F.V Pult kontrolli </t>
  </si>
  <si>
    <t>F.V Pult kontrolli qendror</t>
  </si>
  <si>
    <t>F.V Degezues Y RNY11</t>
  </si>
  <si>
    <t>F.V Degezues Y RNY12</t>
  </si>
  <si>
    <t>F.V Degezues Y RNY21</t>
  </si>
  <si>
    <t>F.V Degezues Y RNY31</t>
  </si>
  <si>
    <t>F.V Degezues Y RNYM01</t>
  </si>
  <si>
    <t>F.V Gas R410A</t>
  </si>
  <si>
    <t xml:space="preserve">F.V Kabell komunikimi 2x0.75 mm² I skermuar </t>
  </si>
  <si>
    <t>RRJETI I TUBAVE TE KONDENSATIT- TUBA PP</t>
  </si>
  <si>
    <t>F.V Tuba PP Ø 32 + Rakorderi</t>
  </si>
  <si>
    <t>F.V Tuba PP Ø 40 + Rakorderi</t>
  </si>
  <si>
    <t>F.V Tuba PP Ø 50 + Rakorderi</t>
  </si>
  <si>
    <t xml:space="preserve"> F.V Elemente montimi dhe mberthimi. (upa, fasheta, prizhioner, profile metalike, stafa, bulloneri,Upa metalike betoni )</t>
  </si>
  <si>
    <t>SISTEMI I KONDICIONIMIT- SISTEMI I AJRIT</t>
  </si>
  <si>
    <t>F.V Bashkues antivibrues Llamarinë+PVC+llamarinë</t>
  </si>
  <si>
    <t>F.V Grile alumini me flete te levizeshme 2Dr  140x10</t>
  </si>
  <si>
    <t>F.V Grile alumini me flete te levizeshme 2Dr  30x10</t>
  </si>
  <si>
    <t>F.V Grile alumini me flete te levizeshme 1Dr  140x20</t>
  </si>
  <si>
    <t>F.V Grile alumini me flete te levizeshme 1Dr  120x20</t>
  </si>
  <si>
    <t>F.V Grile alumini me flete te levizeshme 1Dr  80x20</t>
  </si>
  <si>
    <t>F.V Grile alumini me flete te levizeshme 1Dr  180x15</t>
  </si>
  <si>
    <t>F.V Grile alumini me flete te levizeshme 1Dr  70x20</t>
  </si>
  <si>
    <t>F.V Grile alumini me flete te levizeshme 1Dr  120x15</t>
  </si>
  <si>
    <t>F.V Grile alumini me flete te levizeshme 1Dr  120x25</t>
  </si>
  <si>
    <t>F.V Grile alumini me flete te levizeshme 1Dr  120x10</t>
  </si>
  <si>
    <t>F.V Grile alumini me flete te levizeshme 1Dr  100x20</t>
  </si>
  <si>
    <t>F.V Grile alumini me flete te levizeshme 1Dr  90x15</t>
  </si>
  <si>
    <t>F.V Grile alumini me flete te levizeshme 1Dr  50x15</t>
  </si>
  <si>
    <t>F.V Grile alumini me flete te levizeshme 1Dr  100x15</t>
  </si>
  <si>
    <t>F.V Grile alumini me flete te levizeshme 1Dr  160x20</t>
  </si>
  <si>
    <t>F.V Grile Shiu 30x30</t>
  </si>
  <si>
    <t>F.V Damper volumor manual Ø100. Llamarine e zinkuar</t>
  </si>
  <si>
    <t>F.V Damper volumor manual Ø125. Llamarine e zinkuar</t>
  </si>
  <si>
    <t>F.V Damper volumor manual Ø150. Llamarine e zinkuar</t>
  </si>
  <si>
    <t>F.V Damper volumor manual Ø200. Llamarine e zinkuar</t>
  </si>
  <si>
    <t>F.V Qafore llamarine Ø100</t>
  </si>
  <si>
    <t>F.V Qafore llamarine Ø125</t>
  </si>
  <si>
    <t>F.V Qafore llamarine Ø150</t>
  </si>
  <si>
    <t>F.V Qafore llamarine Ø200</t>
  </si>
  <si>
    <t>F.V Tub fleksibel I termoizoluar me diameter Ø100</t>
  </si>
  <si>
    <t>F.V Tub fleksibel I termoizoluar me diameter Ø125</t>
  </si>
  <si>
    <t>F.V Tub fleksibel I termoizoluar me diameter Ø150</t>
  </si>
  <si>
    <t>F.V Tub fleksibel I termoizoluar me diameter Ø200</t>
  </si>
  <si>
    <t>F.V Elemente montimi dhe mberthimi. (upa, fasheta, prizhioner, profile metalike, stafa, bulloneri,Upa metalike betoni )</t>
  </si>
  <si>
    <t>MAKINERI E PAJISJE</t>
  </si>
  <si>
    <t>SISTEMI I MBROJTJES NGA ZJARRI</t>
  </si>
  <si>
    <t>F. Kaset + hidrant zjarri. Llamarine çeliku e emaluar me ngjyre te kuqe RAL 3000 - UNI 9227,me baze rezine. Dimensionet ( 370x610x190)mm, tub fleksibel 30 m,  Aksesoret: saraqineske nderprerese 1½",  lançe + zorre uji  DN 45. Pjesa e perparme e mbyllur me çeles.</t>
  </si>
  <si>
    <t>F Fikse zjarri me pluhur . Tip bombel (e levizshem).  Klasa e zjarrit A-B1-C, kapaciteti normal 6 kg, pesha 10 kg. Diametri 160mm, lartesia 560 mm.</t>
  </si>
  <si>
    <t>F Fikse zjarri me CO2  destinacioni per mbrojtjen e paisjeve elektrike ne ndertes. Tip bombel (e levizshem).  Klasa e zjarrit 55A-233BC, kapaciteti normal 5 kg, pesha 13.6 kg. Diametri 140mm, lartesia 765 mm.</t>
  </si>
  <si>
    <t>F. Pompe per Impiantin e Mbrojtjes ndaj  Zjarrit 
- Sistemi i Hidranteve
Hydro EN 32-200/219 S2JS ADL-U1 Grupi i MNZ sipas
EN12845; Q=2x42 m3/h; H=2x45 m; P=2x15 kW +
Pompa Pilot; Kompletuar me panel komandimi per
secilen pompe, ene zgjerimi 24 lit per pompen pilot
"Jockey"; Kolekotr ne dergim; Valvola mos-kthimi ne
dergim. Kit test - 98926325</t>
  </si>
  <si>
    <t>F.V Hidrant zjarri i jashtem DN 75 I kompletuar me:
- Tub çeliku Ø2 1/2'';
- 1 Brryl çeliku me strukture mbajtese Ø2 1/2'';
- 5 Fllanxha çeliku  Ø2 1/2'';</t>
  </si>
  <si>
    <t>F Grupi i lidhjes me motopompen per hidrant  DN70. Vendosja ne kase te jashtme, llamarine çeliku te emaluar ne ngjyre, te kuqe RAL 3000, valvol sigurie dhe moskthimi 2" (DN 50) materiali i grupit bronz.</t>
  </si>
  <si>
    <t xml:space="preserve">F Pompe me motorr Inverter per furnizimin me uje
Grupi I Ujit Sanitar me 2
pompa me motorr Inverter 2x 1,1 kW, kompletuar me
panel komandimi, kolektor celik Inox, Sensor presioni,
ene zgjerimi 12 litra                                                      Q=3.5 m3/h; H=10.4 m; Monofaze 2 x
200-240 V; 1,5 kW 
</t>
  </si>
  <si>
    <t>SISTEMI I SHKARKIMIT</t>
  </si>
  <si>
    <t xml:space="preserve">F. Pompe zhytese per ujerat e bardha
KARAKTERISTIKAT TEKNIKE :   
Prurja :            15 m³ / h 
Prevalenca :            20 mkH2O
Tubi i shkarkimit :    DN 50 
Tensioni :                3~400 V, 50 Hz 
Fuqia elektrike :   2.2 kW 
</t>
  </si>
  <si>
    <t xml:space="preserve">F. POMPE ZHYTESE  PER UJERAT E ZEZA
KARAKTERISTIKAT TEKNIKE :   
Prurja :            7.42 m³ / h 
Prevalenca :            10 mkH2O
Tubi i shkarkimit :    DN 50 
Tensioni :                3~400 V, 50 Hz 
Fuqia elektrike :   2.2 kW 
</t>
  </si>
  <si>
    <t>SISTEMI HVAC</t>
  </si>
  <si>
    <t xml:space="preserve">F. Njesi Rekuperatore Ajri (me bateri me AHU KIT)- Magazina e lendes pare 
Volumi i ajrit max : 3500 m³/h  
Presioni statik 150 Pa
Fel.e vetilatoreve 2x0.792 kW 1F~230V,50Hz
Kapaciteti termik ftohje: 22 kW
Kapaciteti termik ngrohje: 25 kW
Kapaciteti i rekuperimit:   76 % </t>
  </si>
  <si>
    <t xml:space="preserve">F. Njesi Rekuperatore Ajri (me bateri me AHU KIT)- Magazina e lendes pare 
Volumi i ajrit max : 3900 m³/h  
Presioni statik 150 Pa
Fel.e vetilatoreve 2x0.792 kW 1F~230V,50Hz
Kapaciteti termik ftohje: 22 kW
Kapaciteti termik ngrohje: 25 kW
Kapaciteti i rekuperimit:   76 % </t>
  </si>
  <si>
    <t>F. Njesi e jashtme-Kompresor inverter VRF 
(Kompresor me pompe nxehtesie VRF).
Kapaciteti ftohes / ngrohes ne temperaturen 0.0ºC :
45/50 kW.
Fuqia elektrike / tensioni  /ushqimi : 
Ftohje: 12.8 kW/Ngrohje: 22.92 kW/ 
400V / 3 F ~ 50Hz . 
Pesha 360 kg,me permasa BxLxH:1910x1420x840mm.                                                            I kompletuar me pult kontrolli.</t>
  </si>
  <si>
    <t>F. Njesi e jashtme-Kompresor inverter VRF 
(Kompresor me pompe nxehtesie VRF).
Kapaciteti ftohes / ngrohes ne temperaturen 0.0ºC :
61.5/69 kW.
Fuqia elektrike / tensioni  /ushqimi : 
Ftohje: 18.50 kW/Ngrohje: 18.90 kW/ 
400V / 3 F ~ 50Hz . 
Pesha 385 kg,me permasa BxLxH:1740x1340x765mm.                                                            I kompletuar me pult kontrolli.</t>
  </si>
  <si>
    <t>F. Njesi e jashtme-Kompresor inverter VRF 
(Kompresor me pompe nxehtesie VRF).
Kapaciteti ftohes / ngrohes ne temperaturen 0.0ºC :
95 / 104 kW.
Fuqia elektrike / tensioni  /ushqimi : 
Ftohje: 29.30 kW/Ngrohje: 29.70 kW/ 
400V / 3 F ~ 50Hz . 
Pesha 670 kg,me permasa BxLxH:1605x1340x765mm , (1740x1340x765)mm.                                                            I kompletuar me pult kontrolli.</t>
  </si>
  <si>
    <t>F. Njesi e brendshme VRF me zgjerim direkt - Kanalor, kapaciteti ne ftohje/ngrohje 7.10/8.00 kW, prurja maksimale e ajrit  Vmx.=1100 m³/h, furnizimi elektrik 1F~230V~50Hz</t>
  </si>
  <si>
    <t>F. Njesi e brendshme VRF me zgjerim direkt - Kanalor, kapaciteti ne ftohje/ngrohje 6.30/7.50 kW, prurja maksimale e ajrit  Vmx.=850 m³/h, furnizimi elektrik 1F~230V~50Hz.</t>
  </si>
  <si>
    <t>F. Njesi e brendshme VRF me zgjerim direkt - Kanalor, kapaciteti ne ftohje/ngrohje 5.60/6.30 kW, prurja maksimale e ajrit  Vmx.=850 m³/h, furnizimi elektrik 1F~230V~50Hz.</t>
  </si>
  <si>
    <t>F. Njesi e brendshme VRF me zgjerim direkt - Kanalor, kapaciteti ne ftohje/ngrohje 5.00/5.60 kW, prurja maksimale e ajrit  Vmx.=850 m³/h, furnizimi elektrik 1F~230V~50Hz.</t>
  </si>
  <si>
    <t>F. Njesi e brendshme VRF me zgjerim direkt - Kanalor, kapaciteti ne ftohje/ngrohje 4.50/5.00 kW, prurja maksimale e ajrit  Vmx.=750 m³/h, furnizimi elektrik 1F~230V~50Hz.</t>
  </si>
  <si>
    <t>F. Njesi e brendshme VRF me zgjerim direkt - Kanalor, kapaciteti ne ftohje/ngrohje 3.60/4.00 kW, prurja maksimale e ajrit  Vmx.=550 m³/h, furnizimi elektrik 1F~230V~50Hz.</t>
  </si>
  <si>
    <t>F. Njesi e brendshme VRF me zgjerim direkt - Kanalor, kapaciteti ne ftohje/ngrohje 2.80/3.20 kW, prurja maksimale e ajrit  Vmx.=450 m³/h, furnizimi elektrik 1F~230V~50Hz.</t>
  </si>
  <si>
    <t>F. Njesi e brendshme VRF me zgjerim direkt - Kanalor, kapaciteti ne ftohje/ngrohje 2.20/2.50 kW, prurja maksimale e ajrit  Vmx.=450 m³/h, furnizimi elektrik 1F~230V~50Hz.</t>
  </si>
  <si>
    <t>F. Njesi e brendshme VRF me zgjerim direkt - Murale, kapaciteti ne ftohje/ngrohje 2.20/2.50 kW, prurja maksimale e ajrit  Vmx.=500 m³/h, furnizimi elektrik 1F~230V~50Hz.</t>
  </si>
  <si>
    <t>Emërtimi Punimeve</t>
  </si>
  <si>
    <t>Njësia</t>
  </si>
  <si>
    <t>SHUMA 08</t>
  </si>
  <si>
    <t>SHUMA TOTALE E PAJISJEVE ELEKTRIKE</t>
  </si>
  <si>
    <t>INSTALIMET ELEKTRIKE</t>
  </si>
  <si>
    <r>
      <t>m</t>
    </r>
    <r>
      <rPr>
        <sz val="13.2"/>
        <rFont val="Segoe UI Light"/>
        <family val="2"/>
      </rPr>
      <t>²</t>
    </r>
  </si>
  <si>
    <r>
      <t>m</t>
    </r>
    <r>
      <rPr>
        <sz val="11"/>
        <color rgb="FF000000"/>
        <rFont val="Segoe UI Light"/>
        <family val="2"/>
      </rPr>
      <t>²</t>
    </r>
  </si>
  <si>
    <r>
      <t>m</t>
    </r>
    <r>
      <rPr>
        <sz val="11"/>
        <color theme="1"/>
        <rFont val="Segoe UI Light"/>
        <family val="2"/>
      </rPr>
      <t>²</t>
    </r>
  </si>
  <si>
    <t>PREVENTIV MEKANIK</t>
  </si>
  <si>
    <t xml:space="preserve"> INSTALIMI I SISTEMEVE MEKANIKE</t>
  </si>
  <si>
    <t>F.V Puseta betoni (60 x 60 ) cm, me kapak me grile gize 60 x 40, klasa C250</t>
  </si>
  <si>
    <r>
      <t>F.V Kanale ajri prej paneli poliuretani i veshur me shtrese alumini nga te dyja anet per aplikime ne ambjente te brendshme.</t>
    </r>
    <r>
      <rPr>
        <sz val="11"/>
        <color indexed="10"/>
        <rFont val="Segoe UI Light"/>
        <family val="2"/>
      </rPr>
      <t xml:space="preserve"> 
</t>
    </r>
    <r>
      <rPr>
        <sz val="11"/>
        <color indexed="8"/>
        <rFont val="Segoe UI Light"/>
        <family val="2"/>
      </rPr>
      <t>Teknologjia e panelit: Piral HD Hydrotec antimikrobial me vete-pastrim. 
• Trashësia e panelit: 20.5 mm; Dendësia 50-54 kg / m3;
• Alumini i jashtëm: 0,08 mm i trashë, i stampuar.
• Alumini i brendshëm: 0,08 mm i trashë, i butë dhe me vetë-pastrim dhe trajtim antimikrobik;
• Klasa e reagimit ndaj zjarrit: 0-1 sipas Standardit Evropian EN 13501-1;</t>
    </r>
  </si>
  <si>
    <t>SHUMA TOTALE PER INSTALIME MEKANIKE</t>
  </si>
  <si>
    <t>SHUMA TOTALE E PAJISJEVE MEKANIKE</t>
  </si>
  <si>
    <t>Shtrese betoni C=16/20, t=4cm me zgare hekuri 20x20 cm</t>
  </si>
  <si>
    <t>F.V. Tripod Flap Barrier</t>
  </si>
  <si>
    <t>Mbushje dheu vegjetal dhe mbjellje bari</t>
  </si>
  <si>
    <t>Heqje te stolave ekzistues</t>
  </si>
  <si>
    <t>Heqje peme ekzistuese</t>
  </si>
  <si>
    <t>PREVENTIV ELEKTRIK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</si>
  <si>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</si>
  <si>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</si>
  <si>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</si>
  <si>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</si>
  <si>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</si>
  <si>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</si>
  <si>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</si>
  <si>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</si>
  <si>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</si>
  <si>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</si>
  <si>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</si>
  <si>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</si>
  <si>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</si>
  <si>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</si>
  <si>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</si>
  <si>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</si>
  <si>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</si>
  <si>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</si>
  <si>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</si>
  <si>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</si>
  <si>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</si>
  <si>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</si>
  <si>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</si>
  <si>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</si>
  <si>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</si>
  <si>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</si>
  <si>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</si>
  <si>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</si>
  <si>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</si>
  <si>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</si>
  <si>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</si>
  <si>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</si>
  <si>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</si>
  <si>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</si>
  <si>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</si>
  <si>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</si>
  <si>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</si>
  <si>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</si>
  <si>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</si>
  <si>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</si>
  <si>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</si>
  <si>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</si>
  <si>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</si>
  <si>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</si>
  <si>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r>
      <t>Shpim me sonde ne toka te zakonshme Ø 600 MM</t>
    </r>
    <r>
      <rPr>
        <sz val="10.55"/>
        <rFont val="Segoe UI Light"/>
        <family val="2"/>
      </rPr>
      <t xml:space="preserve"> thellesia 0-10m (Pilota)</t>
    </r>
  </si>
  <si>
    <t>Veshje muri me gips Diamant me termoizolim, sipas V.T.</t>
  </si>
  <si>
    <t>Struktura monolite betoni C-25/30 (Pilota)</t>
  </si>
  <si>
    <t>Trau lidhes I pilotave b/a C-25/30 (Pilota)</t>
  </si>
  <si>
    <t xml:space="preserve">Trare themeli monolit b/a C-25/30 </t>
  </si>
  <si>
    <t>Shtrese betoni C-12/15, t=7cm (Nen Themele)</t>
  </si>
  <si>
    <t xml:space="preserve">Mure b/a t = 21-30cm, h ~ 4m C-20/25 </t>
  </si>
  <si>
    <t>Pllake themeli monolit b/a C-25/30</t>
  </si>
  <si>
    <t>Germim dheu me krah e transport  me k dore 20 m,</t>
  </si>
  <si>
    <t>Veshje me pllaka gres porcelanat ne nyje sanitare h = 1.8 m</t>
  </si>
  <si>
    <t>Korimano metalike me tuba inoksi, sipas V.T.</t>
  </si>
  <si>
    <t>Veshje shkalle e mure sistemimi me gure natyrale nga izraeli, sipas T.V.</t>
  </si>
  <si>
    <t>Veshje ne fasada me gure natyrale "Apollon Polish Stone", sipas V.T.</t>
  </si>
  <si>
    <t>F.V. Kornizat dhe elemente metalike te montimit te fasades Okalux glass</t>
  </si>
  <si>
    <t>F.V. Konstruksione metalike per veshje ne fasada dhe interiere me pllaka guri natyral, sipas V.T.</t>
  </si>
  <si>
    <t>F.V. Dere kryesore "pivote" veshur me gur</t>
  </si>
  <si>
    <t>Germim dheu me krah e transport  me k dore 10 m, kategoria IV</t>
  </si>
  <si>
    <t xml:space="preserve">Armature per mbajtjen e dheut </t>
  </si>
  <si>
    <t xml:space="preserve">Palankola metalike per mbrojtje gerrmimi 4 m gjatesi  </t>
  </si>
  <si>
    <t xml:space="preserve"> PUNIME PER MBROJTJEN E MUZEUT ETNOGRAFIK</t>
  </si>
  <si>
    <t>Mure b/a per mbrojtjen e muzeut Etnografik  C-20/25</t>
  </si>
  <si>
    <t xml:space="preserve">F.V. Kapak per kanaline Zn 200x75 mm </t>
  </si>
  <si>
    <t>SHUMA 09</t>
  </si>
  <si>
    <t>SHUMA 10</t>
  </si>
  <si>
    <t>SHUMA 11</t>
  </si>
  <si>
    <t>SHUMA 12</t>
  </si>
  <si>
    <r>
      <t>m</t>
    </r>
    <r>
      <rPr>
        <b/>
        <sz val="13.2"/>
        <rFont val="Segoe UI Light"/>
        <family val="2"/>
      </rPr>
      <t>²</t>
    </r>
  </si>
  <si>
    <t>Analize</t>
  </si>
  <si>
    <t>F.V Tub + rakorderi PPR Ø20</t>
  </si>
  <si>
    <t>F.V Tub + rakorderi PPR Ø25</t>
  </si>
  <si>
    <t>F.V Tub + rakorderi PPR Ø32</t>
  </si>
  <si>
    <t>F.V Tub + rakorderi PPR Ø40</t>
  </si>
  <si>
    <t>F.V Tub + rakorderi PPR Ø50</t>
  </si>
  <si>
    <t>F.V Tub + rakorderi PPR Ø63</t>
  </si>
  <si>
    <t>Suva solete &gt; 4 m, me drejtues, me krah</t>
  </si>
  <si>
    <t>Q0-MAIN ELECTRICAL DISTRIBUTION BOARD MEDB-NP+CP+PP</t>
  </si>
  <si>
    <t>F.V. Kanaline G L300 P33M ose ekuivalente</t>
  </si>
  <si>
    <t>F.V. Kapak Kanaline G 33M ose ekuivalente</t>
  </si>
  <si>
    <t>F.V. Kapak ballor I plote 9M L250 ose ekuivalente</t>
  </si>
  <si>
    <t>F.V. Kapak ballor i plote 6M L250 ose ekuivalente</t>
  </si>
  <si>
    <t>F.V. Kasete G L600 33M ose ekuivalente</t>
  </si>
  <si>
    <t>F.V. Porte transparente G 33M ose ekuivalente</t>
  </si>
  <si>
    <t>F.V. Kapak fundor fiksues INS-NS250 V fisso/dir ose ekuivalente</t>
  </si>
  <si>
    <t>F.V. Kapak ballor I plote 3M ose ekuivalente</t>
  </si>
  <si>
    <t>F.V. Kapak ballor 3-4NSX100/250 V ose ekuivalente</t>
  </si>
  <si>
    <t>F.V. Kapak ballor I plote 4M ose ekuivalente</t>
  </si>
  <si>
    <t>F.V. Drejtues per pajisje modulare G ose ekuivalente</t>
  </si>
  <si>
    <t>F.V. Kapak ballor  modulare 5M ose ekuivalente</t>
  </si>
  <si>
    <t>F.V. Drejtues per pajisje modulare G e rregullueshme ose ekuivalente</t>
  </si>
  <si>
    <t>F.V. Kapak fundor fiksues NS-INS250 H fisso/dir ose ekuivalente</t>
  </si>
  <si>
    <t>F.V. Kapak ballore NSX100/250 H fisso ose ekuivalente</t>
  </si>
  <si>
    <t>F.V. Kapak ballor i plote 2M ose ekuivalente</t>
  </si>
  <si>
    <t>F,V, Shtese paneli , lidhja e kabllove morseteri (Vanocavi) ose ekuivalente</t>
  </si>
  <si>
    <t>F.V. Kapak ballor i plote 1M ose ekuivalente</t>
  </si>
  <si>
    <t>F.V. Kapak ballor  modulare 4M ose ekuivalente</t>
  </si>
  <si>
    <t>F.V. Automat NSX250B 25kA 4P pa shkeputes ose ekuivalente</t>
  </si>
  <si>
    <t>F.V. Automat TM250D 250A 4P/4R NSX250_T ose ekuivalente</t>
  </si>
  <si>
    <t>F.V. Automat C120N 4P C  80A 10000A ose ekuivalente</t>
  </si>
  <si>
    <t>F.V. Shkarkues toke iPRD1 12.5r 3P+N 12,5kA ripor. Estr. 1+2 ose ekuivalente</t>
  </si>
  <si>
    <t>F.V. Llambe sinjale STI 3P+N 10.3x38    500V ose ekuivalente</t>
  </si>
  <si>
    <t>F.V. Automat iC60N 4P C  50A 6000A ose ekuivalente</t>
  </si>
  <si>
    <t xml:space="preserve"> F.V. Automat iC60N 4P C  63A 6000A ose ekuivalente</t>
  </si>
  <si>
    <t>F.V. Automat magnetotermik  iC40N 3P+N C   6A 6000A ose ekuivalente</t>
  </si>
  <si>
    <t>F.V. Automat magnetotermik iC40N 3P+N C  32A 6000A ose ekuivalente</t>
  </si>
  <si>
    <t>F.V. Bllok diferencial iC40 3P+N  40A  30mA Tipo AC ose ekuivalente</t>
  </si>
  <si>
    <t>F.V. Automat magnetotermik iC40N 1P+N C  10A 6000A ose ekuivalente</t>
  </si>
  <si>
    <t>F.V. Automat magnetotermik   iC40N 3P+N C  40A 6000A ose ekuivalente</t>
  </si>
  <si>
    <t>F.V. Automat magnetotermik   iC40N 3P+N C  25A 6000A ose ekuivalente</t>
  </si>
  <si>
    <t>F.V. Bllok diferencial iC40 3P+N  25A  30mA Tipo AC ose ekuivalente</t>
  </si>
  <si>
    <t>F.V. Automat magnetotermik iC40N 1P+N C  16A 6000A ose ekuivalente</t>
  </si>
  <si>
    <t>F.V. Automat magnetotermik  iC40N 3P+N C  20A 6000A ose ekuivalente</t>
  </si>
  <si>
    <t>F.V. Automat magnetotermik iC40N 1P+N C  20A 6000A ose ekuivalente</t>
  </si>
  <si>
    <t>F.V. Automat magnetotermik iC40a 3P+N C   6A 4500A ose ekuivalente</t>
  </si>
  <si>
    <t>F.V. Automat magnetotermik  . iC40a 3P+N C  25A 4500A ose ekuivalente</t>
  </si>
  <si>
    <t xml:space="preserve"> F.V. Instrument mates PM3200 ins.TA e MultiTariffa ose ekuivalente</t>
  </si>
  <si>
    <t xml:space="preserve"> F.V. Automat NSXm 16kA TM160D 4P/3R EverLink_T ose ekuivalente</t>
  </si>
  <si>
    <t xml:space="preserve"> F.V. Rele Krepuskolare IC2000P+ 24h+7gg 1c 56mem ose ekuivalente</t>
  </si>
  <si>
    <t>F.V. Automat magnetotermik  . iC40a 1P+N C  16A 4500A ose ekuivalente</t>
  </si>
  <si>
    <t>F.V. Automat magnetotermik  . iC40a 1P+N C  10A 4500A ose ekuivalente</t>
  </si>
  <si>
    <t>Q1-MECHANICAL ELECTRICAL PANEL EDB-(M2)-NP</t>
  </si>
  <si>
    <t>F.V. Kasete G L600 18M ose ekuivalente</t>
  </si>
  <si>
    <t>F.V. Porte transparente 18M ose ekuivalente</t>
  </si>
  <si>
    <t>F.V. Kapak ballor i plote 6M ose ekuivalente</t>
  </si>
  <si>
    <t>F.V. Automatt iC60N 4P C  20A 6000A ose ekuivalente</t>
  </si>
  <si>
    <t>F.V. Shkarkues toke SPD iPRD20r 3P+N 5kA riport.estr.Tipo 2 ose ekuivalente</t>
  </si>
  <si>
    <t>F.V. Automat magnetotermik iC40a 3P+N C  40A 4500A ose ekuivalente</t>
  </si>
  <si>
    <t>F.V. Automat magnetotermik iC40a 1P+N C  20A 4500A ose ekuivalente</t>
  </si>
  <si>
    <t>analiza</t>
  </si>
  <si>
    <t>Q2-ELECTRICAL DISTRIBUTION BOARD EDB-(0)-NP+CP+PP</t>
  </si>
  <si>
    <t>F.V. Automat magnetotermik iC40a 3P+N C  20A 4500A ose ekuivalente</t>
  </si>
  <si>
    <t>F.V. Automat magnetotermik iC40a 1P+N C  25A 4500A ose ekuivalente</t>
  </si>
  <si>
    <t>Q3-ELECTRICAL DISTRIBUTION BOARD EDB-(1)-NP+CP</t>
  </si>
  <si>
    <t>Q4-ELECTRICAL DISTRIBUTION BOARD EDB-(2)-NP+CP+PP</t>
  </si>
  <si>
    <t>Q5-ELECTRICAL DISTRIBUTION BOARD EDB-(3)-NP+CP+PP</t>
  </si>
  <si>
    <t>Q6-MECHANICAL ELECTRICAL PANEL EDB-(M1)-CP</t>
  </si>
  <si>
    <t>Int. magnetot. iC40a 3P+N C  16A 4500A</t>
  </si>
  <si>
    <t>SHUMA TOTALE E KUADROVE ELEKTRIKE</t>
  </si>
  <si>
    <t>F.V. Kabell bakri me izolim dhe veshje PVCm ,;K.Z. FG16OM16-0,6/1 kV  ; S=4(1x120)+(1x70)mm2</t>
  </si>
  <si>
    <t>F.V. Kabell bakri me izolim dhe veshje PVCm ,;K.Z. FG16OM16-0,6/1 kV  ;  S=4(1x70)+(1x35)mm2</t>
  </si>
  <si>
    <t>F.V. Kabell bakri me izolim dhe veshje PVCm;K.Z. FG16R16-0,6/1 kV ; S=4(1x35)+(1x16)mm2</t>
  </si>
  <si>
    <t>F.V. Kabell bakri me izolim dhe veshje PVCm ,;K.Z. FG16OM16-0,6/1 kV  ;  S=3(1x50)+2(1x2.5)mm2</t>
  </si>
  <si>
    <t>F.V. Kabell bakri me izolim dhe veshje PVCm;K.Z. FG16R16-0,6/1 kV ; S=2(1x25)+(1x16)mm2</t>
  </si>
  <si>
    <t>F.V. Kabell bakri me izolim dhe veshje PVCm;K.Z. FG16R16-0,6/1 kV ; S=5x16 mm2</t>
  </si>
  <si>
    <t>F.V. Kabell bakri me izolim dhe veshje PVCm;K.Z. FG16R16-0,6/1 kV ; S=5x10 mm2</t>
  </si>
  <si>
    <t>F.V. Kabell bakri me izolim dhe veshje PVCm ,;K.Z. FG16OM16-0,6/1 kV  ; S=5x6 mm2</t>
  </si>
  <si>
    <t>F.V. Kabell bakri me izolim dhe veshje PVCm ,;K.Z. FG16OM16-0,6/1 kV  ; S=5x4 mm2</t>
  </si>
  <si>
    <t>F.V. Kabell bakri me izolim dhe veshje PVCm ,;K.Z. FG16OM16-0,6/1 kV  ; S=5x1.5 mm2</t>
  </si>
  <si>
    <t>F.V. Percjelles T.U , izolim PVC ,Tip FS17-450/750 V, S = 1* 4 mm²</t>
  </si>
  <si>
    <t>F.V. Tub PVC fleksibel i korruguar, zjarrdurues dhe me emetim gazi , tip I rende, Ø 63 mm, me te gjithe aksesoret</t>
  </si>
  <si>
    <t>F.V. Tub PVC fleksibel i korruguar, zjarrdurues dhe me emetim gazi , tip I rende, Ø 100 mm, me te gjithe aksesoret</t>
  </si>
  <si>
    <t xml:space="preserve">F.V.Puseta elektrike me kapak gize 60/60/60 cm </t>
  </si>
  <si>
    <t>Sistemi I kanalinave metalike</t>
  </si>
  <si>
    <t>F.V. Aksesore per kanaline Zn 200x75 ( Kthesa, Kryqezime, Reduktore mbylles fundore ne plan, ne ngjitje, kapak akssoresh etj sipas rastit)</t>
  </si>
  <si>
    <t xml:space="preserve">F.V. Vide M6x12 koke sferike </t>
  </si>
  <si>
    <t xml:space="preserve">F.V. Suporte per montim kanaline Zn 200x75 (Profil per montim ne mur apo apo per varje ne tavan sipas situates, me te gjithe aksesoret, flutur metalike per prizhonier M8, Dado M8 + Rondele + Rondele e care (grower), etj) </t>
  </si>
  <si>
    <t>F.V. Ndares  kanaline  H = 75 mm</t>
  </si>
  <si>
    <t>F.V. Ure ekuipotenciale lidhese per kanalinen</t>
  </si>
  <si>
    <t>F.V. Prize 1 fazore + nulifikim ( bivalente ) 16A</t>
  </si>
  <si>
    <t>F.V. Prize " Schucko " 16A dy module jeshile</t>
  </si>
  <si>
    <t>F.V. Kuti ne dysheme [2 (2P+T)te kuqe, [2 (2P+T) te bardha 16 A, Un=220V, 2RJ45 FTP + RJ45 UTP]</t>
  </si>
  <si>
    <t>F.V. Kuti shperndarese me kapak  PT-5</t>
  </si>
  <si>
    <t>Rrjeti I mbrojtjes atmosferike</t>
  </si>
  <si>
    <t xml:space="preserve">F.V. Shirit Zink dim 30*3 mm </t>
  </si>
  <si>
    <t>F.V. Percjelles bakri i verdhe jeshil 1x 6mm2</t>
  </si>
  <si>
    <t>F.V. Morseta bashkuese T-I &amp; kryq universale</t>
  </si>
  <si>
    <t>F.V. Shtiza me maje te zinguara d=16 mm ; L=0,6 ml</t>
  </si>
  <si>
    <t>F.V. Morseta suporte me zbritje  me bulon kapje e mberthimi per Zn.30*3mm</t>
  </si>
  <si>
    <t>PAJISJE ELEKTRIKE</t>
  </si>
  <si>
    <t>F.V. Tipi 04_Shirit led per paramak, pershtatur sipas porosise, 3000 K ,3744 lm,  0.60 kg,24 W (ose ekuivalent)</t>
  </si>
  <si>
    <t>F.V. Tipi 05_Ndricues linear tavanor 3000 K, 3744 lm
0.60 kg, 24W  (ose ekuivalent)</t>
  </si>
  <si>
    <t>F.V. Tipi 06_ Ndricues i fshehur ne tavan, 3000 K, IP65, 14.4 W Jetegjatesia &gt; 5000h (ose ekuivalent)</t>
  </si>
  <si>
    <t>F.V. Tipi 07_Ndricues i fshehur ne dysheme, 2300 lm, 24 V, IP67, IK08, CRI 85, 0.290 Kg, 3000 K(ose ekuivalent)</t>
  </si>
  <si>
    <t>F.V. Tipi 09_Ndricues tip spot per ekspozite, 3000K, Ra&gt;90, 220-240V , 1.82 kg,  Ø101x286 mm, 1200 lm (ose ekuivalent)</t>
  </si>
  <si>
    <t>F.V. Tipi 10_ Ndricues ne forme rrethore per pemet IP67, IK10, 3000K, Jetegjatesia 50000 h, 24 V DC, 6W, 1.7 kg, 454x227x45mm 3121 lm (ose ekuivalent)</t>
  </si>
  <si>
    <t>F.V. Tipi 11_ Ndricues rrethor i futur ne dysheme IP68, IK10, 3000K, 24 V DC, 6W, 0.2 kg (ose ekuivalent)</t>
  </si>
  <si>
    <t>F.V. Tipi 12_ Ndricues spot me mundesi pershtatje  i futur ne tavan IP40, 3000K, Jetegjatesia 50000 h L80 B10, ∅35x106mm, 9 W,    820 Lm, Faktor fuqie&gt;90 (ose ekuivalent)</t>
  </si>
  <si>
    <t>F.V. Tipi 13_Ndricues tavanor IP65,107 V, 4000 K, 6400 Lm Jetegjatesia 50mije ore, CRI 80 (ose ekuivalent)</t>
  </si>
  <si>
    <t>F.V. Tipi 14_ Ndricues i varur me emetim te dyfishte 2592 lm,              3000 K, CRI&gt;90, 2.10 kg (ose ekuivalent)</t>
  </si>
  <si>
    <t>F.V. Tipi 15_ Ndricues I varur 450 lm, 2700 K, CRI 90, 0.59 kg
(ose ekuivalent)</t>
  </si>
  <si>
    <t>F.V. Ndriçuesa emergjence, rezistent ndaj zjarrit sipas (EN 60695-2-10) deri ne temperaturen 850⁰ C, IP-42, IK 07, Led 2,4 VA, jetegjatesia mbi 10 vjet, bat.NiCd me autonomi 1 ore, 220/230V, 50 Hz</t>
  </si>
  <si>
    <t>F.V. Ndriçuesa evakuimi (EXIT), rezistent ndaj zjarrit sipas (EN 60695-2-10) deri ne temperaturen 850⁰ C, IP-40, IK 07, Led 8,5 VA, 100 000 ore pune, bat.NiCd me autonomi 1 ore, 220/230V, 50 Hz</t>
  </si>
  <si>
    <t>F.V. Rele komandimi ndricimi sensore levizje, In=10 A; Un=250 V</t>
  </si>
  <si>
    <t>F.V. Tipi 03_ Ndricues linear per konturin e catise, 3000 K, 3744 lm 0.60 kg, 24W (ose ekuivalent)</t>
  </si>
  <si>
    <t xml:space="preserve">F.V. Tipi 01_Tipi 01_Ndricues linear i fshehur,3000 K, 1145 lm , IP67, IK08,  0.103 kg, 24 V DC, CRI 85, Ngjyre e bardhe (ose ekuivalent) </t>
  </si>
  <si>
    <t>F.V. Tipi 02_ Ndricues linear i futur ne tavan,3000 K,IP65, IK09, 48 V DC, 2.81 kg, Ngjyre e bardhe e lehte  (ose ekuivalent)</t>
  </si>
  <si>
    <t>F.V. Tipi 08_Ndricues projektor tipi moonlight IP66, IK06, 18V DC, 3000-4000 K, Jetegjatesia 50000h, 1772 lm,12-18W, 140x95x35mm  (ose ekuivalent)</t>
  </si>
  <si>
    <t>F.V. Te gjitha pasijet e sistemit KNX, rele, kontroller, butona, konfigurimi software ETS, komisionimi dhe testimi sipas standartit.</t>
  </si>
  <si>
    <t>F.V. Gjenerator diesel S=135 KVA, silencioze, deri ne 60 db per 7 m, komplet me kuadrin automatik dhe gjithcka te nevojshme sipas standartit</t>
  </si>
  <si>
    <t xml:space="preserve">F.V.  U.P.S. 20 KVA, 3 fazor 20 min, auotonomi. </t>
  </si>
  <si>
    <t>F.V.  Kompesator fuqie cos ø  80 Kvar, 3 fazor.</t>
  </si>
  <si>
    <t>F.V. Priza rrjeti telefonik tip RJ-45, cat 6e, UTP</t>
  </si>
  <si>
    <t>F.V. Kabllo rrjeti kompjuterik, Tip UTP-cat5 LSZH, 250MHz up to 350 MHz Flame retardant</t>
  </si>
  <si>
    <t>INSTALIME SISTEMI TELEKOMUNIKACIONIT</t>
  </si>
  <si>
    <t>Sistemi televiziv</t>
  </si>
  <si>
    <t xml:space="preserve">F.V. Prize TV tip RJ 14 per sinjal satelitor and tokesor </t>
  </si>
  <si>
    <t>F.V. Kabell coax 75 om/m, RG 6</t>
  </si>
  <si>
    <t>SHUMA TOTALE INSTALIME TELEKOMUNIKACIONIT</t>
  </si>
  <si>
    <t>PAJISJE TE TELEKOMUNIKACIONIT</t>
  </si>
  <si>
    <t>F.V. Rack,  42 HU dim. 220*700*700 mm STAND ALONE me mundesi  kontrolli</t>
  </si>
  <si>
    <t>F.V. Patch panel  me 24 porta RJ-45, UTP cat 6e</t>
  </si>
  <si>
    <t xml:space="preserve">F.V. Switch me 24 porta RJ-45, 100/1000 POE,  me 2 conektore fiber optike. Komplet me nderfaqesin e fibres te perfshire, FTP cat 6e    </t>
  </si>
  <si>
    <t xml:space="preserve">F.V. Switch me 24 porta RJ-45, 100/1000 POE, me 2 porta fiber optike. Komplet me nderfaqesin e fibres te perfshire, UTP cat 6e dedikuar per ekspozitoret   </t>
  </si>
  <si>
    <t xml:space="preserve">F.V. Switch me 24 porta RJ-45, 100/1000 POE, me 2 porta fiber optike. Komplet me nderfaqesin e fibres te perfshire, FTP cat 6e dedikuar per ekspozitoret   </t>
  </si>
  <si>
    <t>F.V. Drejtues kabllosh</t>
  </si>
  <si>
    <t>F.V.  Patch corda  me FTP-cat-6 me dy koka konektoriale, L=1.5 m</t>
  </si>
  <si>
    <t>F.V.  Patch corda  me FTP-cat-6 me dy koka konektoriale, L=1 m</t>
  </si>
  <si>
    <t>F.V. Antena  WI-FI 4 cope bashke me centralin e manaxhimit</t>
  </si>
  <si>
    <t xml:space="preserve">F.V. Grup ventilatoresh me 2 FAN  per rack   </t>
  </si>
  <si>
    <t xml:space="preserve">F.V. Set 8 shuko per rack   </t>
  </si>
  <si>
    <t>F.V. Antene sinjali satelitor me te gjithe aksesoret</t>
  </si>
  <si>
    <t>F.V. Antene tokesore me sinjal UHF/VHF</t>
  </si>
  <si>
    <t>F.V. Amplifikator sinjali satelitor dhe tokesor</t>
  </si>
  <si>
    <t>F.V. Shperndares dhe perforcues sinjali televiziv</t>
  </si>
  <si>
    <t>F.V. Central zjarri [Fire Alarm Panel Control M Control/Intelligent Addressable],  me mundesi komunikimi ne rrjet centralesh nepermjet kartave , i adresueshem ,230V /12V, 24 h/aut. 127 elemente per loop (komplet centrali, modul operimi, LCD panel, Karte Loop, Karte RL etj.</t>
  </si>
  <si>
    <t>F.V. Baze dhe Dedektor tymi &amp; nxehtesie te adresuar, optik -jonik - termik komplet me lup te izoluar</t>
  </si>
  <si>
    <t>F.V. Karte komunikimit 4IN/2OUT per komandime te ndryshme</t>
  </si>
  <si>
    <t>F.V.Flash light alarmi</t>
  </si>
  <si>
    <t>F.V. Sirena lajmeruese te brendshme me drite flash</t>
  </si>
  <si>
    <t xml:space="preserve">F.V. Sirena lajmeruese te jashtme </t>
  </si>
  <si>
    <t>F.V. Pulsant alarm zjarri me thyerje xhami, kapak etj, IP-65 aktivizimi</t>
  </si>
  <si>
    <t>F.V. Central controlling unit [Digital Int. System Manager] EN 54-16 certified and EN 60849 compliant 8 zona dhe me mundesi zgjerimi, 9 hyrje audio, 4 dalje audio, me mundesi komunikimi ne rrjet me centrralin e zjarrit etj.</t>
  </si>
  <si>
    <t>F.V.  Amplifikator zeri me shume kanale 1x200  W, certifikuar sipas EN 54-16  dhe ne pershtatje me EN 60849</t>
  </si>
  <si>
    <t>F.V. Boks tavanor 6-10 W</t>
  </si>
  <si>
    <t>F.V. Kamera te brendshme, IR Dome kamera 5MP 2.8mm, 5MP high resolution, HD real-time video, 3D DNR &amp; DWDR &amp; BLC, IR LEDs: up to 30m, IP66, Vandal-proof, PoE</t>
  </si>
  <si>
    <t>F.V. Kamera te jashtme, IR Bullet kamera 5MP 2.8mm, 5MP high resolution, HD real-time video, 3D DNR &amp; DWDR &amp; BLC, IR LEDs: up to 30m, IP66, Vandal-proof, PoE</t>
  </si>
  <si>
    <t>F.V. 2 Harddisk 3 TB per regjistrimin e informacionit nga NVR me kohe regjistrimi deri 2 jave</t>
  </si>
  <si>
    <t>F.V. Patch panel  me 24 porta RJ-45, FTP cat 6e</t>
  </si>
  <si>
    <t xml:space="preserve">F.V. Switch me 24 porta RJ-45, 100/1000 POE, </t>
  </si>
  <si>
    <t>F.V. PC per kontrollin dhe monitorimin e sistemit</t>
  </si>
  <si>
    <t>F.V. Monitor 32 " LCD</t>
  </si>
  <si>
    <t>F.V.  Patch corda  me FTP-cat-6 me dy koka konektoriale, L=0,5 m</t>
  </si>
  <si>
    <t>F.V. Program monitorimi + License e programimit te sistemit</t>
  </si>
  <si>
    <t xml:space="preserve">S.I. NVR 32, IP Kanale, Up me 32-ch IP hyrje kamerash, Third-party network cameras supported, ONVIF protokoll, Up to 5 Megapixels rezulucioni i regjistrimit, HDMI and VGA output at up to 1920×1080P resolution, HDD quota and group management, RAID Function, 4 SATA, 2 USB2.0, RS-232 interface, LAN interface, RS-485 interface, Controller port, Alarm in and Alarm out, Ground, AC 100V ~ 240V, </t>
  </si>
  <si>
    <t>F.V. Centrali I alarmit per menaxhim te hyrjes se kontrolluar dhe alarmit per hyrje te padeshiruar me mundesi komunikimi ne rrjet dhe zgjerimi te mevonshem</t>
  </si>
  <si>
    <t>F.V. Karte zgjerimi deri 8 zona</t>
  </si>
  <si>
    <t>F.V. Kontakte magnetike incaso per montime ne dyer dhe dritare</t>
  </si>
  <si>
    <t>F.V. Karte 5 IN, me 5 hyrje per komunikimin e sensoreve volumetrike me centralin</t>
  </si>
  <si>
    <t>F.V. Tastiere komandimi  ne distance</t>
  </si>
  <si>
    <t>F.V. Kombinator telefonik GSM</t>
  </si>
  <si>
    <t>F.V. Sensore volumetrike 90⁰</t>
  </si>
  <si>
    <t>F.V. Sirena te brendshme</t>
  </si>
  <si>
    <t>F.V. Bateri 7A/h me autonomi 48 ore</t>
  </si>
  <si>
    <t>SHUMA TOTALE E PAJISJEVE TE TELEKOMUNIKACIONIT</t>
  </si>
  <si>
    <r>
      <t xml:space="preserve">PROJEKTUES :                          </t>
    </r>
    <r>
      <rPr>
        <b/>
        <sz val="13"/>
        <rFont val="Segoe UI Light"/>
        <family val="2"/>
      </rPr>
      <t>Kimmel Eshkolot Architects</t>
    </r>
    <r>
      <rPr>
        <b/>
        <sz val="12"/>
        <rFont val="Segoe UI Light"/>
        <family val="2"/>
      </rPr>
      <t>_</t>
    </r>
    <r>
      <rPr>
        <b/>
        <sz val="6"/>
        <rFont val="Segoe UI Light"/>
        <family val="2"/>
      </rPr>
      <t xml:space="preserve"> </t>
    </r>
    <r>
      <rPr>
        <sz val="10"/>
        <rFont val="Segoe UI Light"/>
        <family val="2"/>
      </rPr>
      <t xml:space="preserve">Tel Aviv, Israel  </t>
    </r>
  </si>
  <si>
    <t>PREVENTIV</t>
  </si>
  <si>
    <t>Transport e depozitim mbetje deri ne vendin a autorizuar publik</t>
  </si>
  <si>
    <t>Transport e depozitim dheu me auto deri ne vendin e autorizuar publik</t>
  </si>
  <si>
    <t>F.V. Ulluqe bakri horizontale</t>
  </si>
  <si>
    <t>F.V. Ulluqe bakri vertikale</t>
  </si>
  <si>
    <t>USD</t>
  </si>
  <si>
    <t>Çmimi USD</t>
  </si>
  <si>
    <t>Shuma USD</t>
  </si>
  <si>
    <t>SHUMA PAJISJE</t>
  </si>
  <si>
    <t xml:space="preserve">ZHVILLUES : Ministria Ekonomisë Kulturës dhe Inovacionit </t>
  </si>
  <si>
    <r>
      <t xml:space="preserve">VO! </t>
    </r>
    <r>
      <rPr>
        <sz val="11"/>
        <color indexed="10"/>
        <rFont val="Segoe UI Light"/>
        <family val="2"/>
      </rPr>
      <t>Materialet e mesiperme ose ekuivalentet e tyre qe do te perdoren gjate instalimeve, duhet te respektojne specifikimet teknike-elektrike pa marre parasysh prodhuesin ose marken.</t>
    </r>
  </si>
  <si>
    <t>Hartimi I projekt zbatimit/prodhimit per fasaden e xhamit I cili duhet ti qendroje konceptit fillestar te projektit dhe duhet te miratohet paraprakisht nga Investitori</t>
  </si>
  <si>
    <t>FV Fasade xhami:</t>
  </si>
  <si>
    <t>F.V. Vetratat e ures Sandblasted glass, sipas V.T.</t>
  </si>
  <si>
    <t>F.V. Vetratat e fasades Okalux glass, sipas V.T</t>
  </si>
  <si>
    <t>SISTEMIME TE JASHTME</t>
  </si>
  <si>
    <t>tot</t>
  </si>
  <si>
    <t>SHUMA TOTALE E KUADROVE ELEKTRIKE DHE SISTEMET E TJERA</t>
  </si>
  <si>
    <t>INVESTITORI :                                                                                                                                                                                                                                  Fondacioni Shqiptaro - Amerikan për Zhvillim                                                                                                                                                                                                                         Albanian-American Development Foundation</t>
  </si>
  <si>
    <t>Kollona b/a monolite C 30/37  h ~ 4m</t>
  </si>
  <si>
    <t>Trare e arkitrare b/a C30/37 h ~ 4m</t>
  </si>
  <si>
    <t>Soleta te plota b/a C30/37</t>
  </si>
  <si>
    <t>Soleta te plota b/a C30/37( rampe shkalle)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</si>
</sst>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_(* \(#,##0.00\);_(* \-??_);_(@_)"/>
    <numFmt numFmtId="165" formatCode="_(* #,##0.0_);_(* \(#,##0.0\);_(* &quot;-&quot;??_);_(@_)"/>
    <numFmt numFmtId="166" formatCode="0.000"/>
  </numFmts>
  <fonts count="95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  <font>
      <sz val="10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8"/>
      <name val="Times New Roman"/>
      <family val="1"/>
    </font>
    <font>
      <sz val="12"/>
      <color rgb="FF000000"/>
      <name val="Times New Roman"/>
      <family val="1"/>
    </font>
    <font>
      <sz val="10"/>
      <color indexed="8"/>
      <name val="Times New Roman"/>
      <family val="1"/>
    </font>
    <font>
      <sz val="11"/>
      <color rgb="FF000000"/>
      <name val="Times New Roman"/>
      <family val="1"/>
    </font>
    <font>
      <sz val="10"/>
      <color indexed="8"/>
      <name val="Segoe UI Light"/>
      <family val="2"/>
    </font>
    <font>
      <b/>
      <sz val="10"/>
      <name val="Segoe UI Light"/>
      <family val="2"/>
    </font>
    <font>
      <sz val="10"/>
      <name val="Segoe UI Light"/>
      <family val="2"/>
    </font>
    <font>
      <b/>
      <sz val="10"/>
      <name val="Arial"/>
      <family val="2"/>
    </font>
    <font>
      <b/>
      <sz val="11"/>
      <color rgb="FFFF0000"/>
      <name val="Segoe UI Light"/>
      <family val="2"/>
    </font>
    <font>
      <b/>
      <sz val="11"/>
      <name val="Segoe UI Light"/>
      <family val="2"/>
    </font>
    <font>
      <sz val="11"/>
      <name val="Segoe UI Light"/>
      <family val="2"/>
    </font>
    <font>
      <sz val="11"/>
      <color indexed="8"/>
      <name val="Segoe UI Light"/>
      <family val="2"/>
    </font>
    <font>
      <b/>
      <sz val="12"/>
      <name val="Segoe UI Light"/>
      <family val="2"/>
    </font>
    <font>
      <sz val="12"/>
      <name val="Segoe UI Light"/>
      <family val="2"/>
    </font>
    <font>
      <sz val="12"/>
      <color indexed="8"/>
      <name val="Segoe UI Light"/>
      <family val="2"/>
    </font>
    <font>
      <b/>
      <sz val="12"/>
      <color indexed="8"/>
      <name val="Segoe UI Light"/>
      <family val="2"/>
    </font>
    <font>
      <sz val="11"/>
      <color rgb="FF000000"/>
      <name val="Segoe UI Light"/>
      <family val="2"/>
    </font>
    <font>
      <sz val="10"/>
      <color theme="1"/>
      <name val="Calibri"/>
      <family val="2"/>
      <scheme val="minor"/>
    </font>
    <font>
      <sz val="10"/>
      <color theme="1"/>
      <name val="Segoe UI Light"/>
      <family val="2"/>
    </font>
    <font>
      <b/>
      <sz val="12"/>
      <color theme="1"/>
      <name val="Segoe UI Light"/>
      <family val="2"/>
    </font>
    <font>
      <sz val="12"/>
      <color rgb="FFFF0000"/>
      <name val="Segoe UI Light"/>
      <family val="2"/>
    </font>
    <font>
      <b/>
      <sz val="12"/>
      <color rgb="FFFF0000"/>
      <name val="Segoe UI Light"/>
      <family val="2"/>
    </font>
    <font>
      <b/>
      <sz val="14"/>
      <color rgb="FF0070C0"/>
      <name val="Segoe UI Light"/>
      <family val="2"/>
    </font>
    <font>
      <sz val="11"/>
      <color indexed="10"/>
      <name val="Segoe UI Light"/>
      <family val="2"/>
    </font>
    <font>
      <b/>
      <sz val="12"/>
      <color rgb="FF0070C0"/>
      <name val="Segoe UI Light"/>
      <family val="2"/>
    </font>
    <font>
      <sz val="16"/>
      <name val="Segoe UI Light"/>
      <family val="2"/>
    </font>
    <font>
      <b/>
      <sz val="13"/>
      <name val="Segoe UI Light"/>
      <family val="2"/>
    </font>
    <font>
      <b/>
      <sz val="6"/>
      <name val="Segoe UI Light"/>
      <family val="2"/>
    </font>
    <font>
      <b/>
      <sz val="22"/>
      <color theme="1"/>
      <name val="Segoe UI Light"/>
      <family val="2"/>
    </font>
    <font>
      <b/>
      <sz val="18"/>
      <color theme="1"/>
      <name val="Segoe UI Light"/>
      <family val="2"/>
    </font>
    <font>
      <sz val="12"/>
      <color theme="1"/>
      <name val="Segoe UI Light"/>
      <family val="2"/>
    </font>
    <font>
      <sz val="14"/>
      <color theme="1"/>
      <name val="Segoe UI Light"/>
      <family val="2"/>
    </font>
    <font>
      <sz val="14"/>
      <color rgb="FFFF0000"/>
      <name val="Segoe UI Light"/>
      <family val="2"/>
    </font>
    <font>
      <b/>
      <sz val="13"/>
      <color rgb="FFFF0000"/>
      <name val="Segoe UI Light"/>
      <family val="2"/>
    </font>
    <font>
      <sz val="10"/>
      <color rgb="FF000000"/>
      <name val="Segoe UI Light"/>
      <family val="2"/>
    </font>
    <font>
      <sz val="13.2"/>
      <name val="Segoe UI Light"/>
      <family val="2"/>
    </font>
    <font>
      <sz val="10.55"/>
      <name val="Segoe UI Light"/>
      <family val="2"/>
    </font>
    <font>
      <i/>
      <sz val="11"/>
      <name val="Segoe UI Light"/>
      <family val="2"/>
    </font>
    <font>
      <sz val="12"/>
      <color rgb="FF000000"/>
      <name val="Segoe UI Light"/>
      <family val="2"/>
    </font>
    <font>
      <sz val="11"/>
      <color theme="1"/>
      <name val="Segoe UI Light"/>
      <family val="2"/>
    </font>
    <font>
      <i/>
      <sz val="12"/>
      <name val="Segoe UI Light"/>
      <family val="2"/>
    </font>
    <font>
      <sz val="14"/>
      <name val="Segoe UI Light"/>
      <family val="2"/>
    </font>
    <font>
      <sz val="14"/>
      <color rgb="FF000000"/>
      <name val="Segoe UI Light"/>
      <family val="2"/>
    </font>
    <font>
      <b/>
      <sz val="18"/>
      <color rgb="FF0070C0"/>
      <name val="Segoe UI Light"/>
      <family val="2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Segoe UI Light"/>
      <family val="2"/>
    </font>
    <font>
      <b/>
      <sz val="9"/>
      <name val="Segoe UI Light"/>
      <family val="2"/>
    </font>
    <font>
      <sz val="8"/>
      <name val="Segoe UI Light"/>
      <family val="2"/>
    </font>
    <font>
      <sz val="11"/>
      <color rgb="FF3F3F3F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4"/>
      <color rgb="FF0070C0"/>
      <name val="Segoe UI Light"/>
      <family val="2"/>
    </font>
    <font>
      <b/>
      <sz val="13"/>
      <color rgb="FF0070C0"/>
      <name val="Segoe UI Light"/>
      <family val="2"/>
    </font>
    <font>
      <b/>
      <sz val="10"/>
      <color theme="1"/>
      <name val="Segoe UI Light"/>
      <family val="2"/>
    </font>
    <font>
      <i/>
      <sz val="10"/>
      <name val="Segoe UI Light"/>
      <family val="2"/>
    </font>
    <font>
      <sz val="10"/>
      <name val="Calibri"/>
      <family val="2"/>
      <scheme val="minor"/>
    </font>
    <font>
      <b/>
      <sz val="11"/>
      <name val="Times New Roman"/>
      <family val="1"/>
      <charset val="1"/>
    </font>
    <font>
      <sz val="11"/>
      <name val="Times New Roman"/>
      <family val="1"/>
      <charset val="1"/>
    </font>
    <font>
      <b/>
      <sz val="12"/>
      <name val="Times New Roman"/>
      <family val="1"/>
    </font>
    <font>
      <i/>
      <sz val="11"/>
      <name val="Times New Roman"/>
      <family val="1"/>
      <charset val="1"/>
    </font>
    <font>
      <b/>
      <sz val="9"/>
      <color theme="1"/>
      <name val="Segoe UI Light"/>
      <family val="2"/>
    </font>
    <font>
      <sz val="9"/>
      <color indexed="8"/>
      <name val="Segoe UI Light"/>
      <family val="2"/>
    </font>
    <font>
      <b/>
      <sz val="13.2"/>
      <name val="Segoe UI Light"/>
      <family val="2"/>
    </font>
    <font>
      <b/>
      <sz val="12"/>
      <color rgb="FF000000"/>
      <name val="Segoe UI Light"/>
      <family val="2"/>
    </font>
    <font>
      <b/>
      <sz val="11"/>
      <color theme="1"/>
      <name val="Segoe UI Light"/>
      <family val="2"/>
    </font>
    <font>
      <sz val="10"/>
      <color rgb="FF000000"/>
      <name val="Times New Roman"/>
      <charset val="204"/>
    </font>
    <font>
      <i/>
      <sz val="14"/>
      <color theme="5" tint="-0.249977111117893"/>
      <name val="Segoe UI Light"/>
      <family val="2"/>
    </font>
    <font>
      <i/>
      <sz val="10"/>
      <color theme="5" tint="-0.249977111117893"/>
      <name val="Segoe UI Light"/>
      <family val="2"/>
    </font>
    <font>
      <b/>
      <sz val="14"/>
      <color theme="5" tint="-0.249977111117893"/>
      <name val="Segoe UI Light"/>
      <family val="2"/>
    </font>
    <font>
      <sz val="14"/>
      <color theme="5" tint="-0.249977111117893"/>
      <name val="Segoe UI Light"/>
      <family val="2"/>
    </font>
    <font>
      <b/>
      <sz val="13"/>
      <color theme="5" tint="-0.249977111117893"/>
      <name val="Segoe UI Light"/>
      <family val="2"/>
    </font>
    <font>
      <sz val="12"/>
      <color theme="5" tint="-0.249977111117893"/>
      <name val="Segoe UI Light"/>
      <family val="2"/>
    </font>
    <font>
      <sz val="10"/>
      <color theme="5" tint="-0.249977111117893"/>
      <name val="Segoe UI Light"/>
      <family val="2"/>
    </font>
    <font>
      <b/>
      <sz val="12"/>
      <color theme="5" tint="-0.249977111117893"/>
      <name val="Segoe UI Light"/>
      <family val="2"/>
    </font>
    <font>
      <b/>
      <sz val="11"/>
      <color theme="5" tint="-0.249977111117893"/>
      <name val="Segoe UI Light"/>
      <family val="2"/>
    </font>
    <font>
      <b/>
      <sz val="10"/>
      <color theme="5" tint="-0.249977111117893"/>
      <name val="Segoe UI Light"/>
      <family val="2"/>
    </font>
    <font>
      <sz val="11"/>
      <color theme="5" tint="-0.249977111117893"/>
      <name val="Segoe UI Light"/>
      <family val="2"/>
    </font>
    <font>
      <b/>
      <sz val="18"/>
      <color theme="5"/>
      <name val="Segoe UI Light"/>
      <family val="2"/>
    </font>
    <font>
      <b/>
      <sz val="20"/>
      <color theme="5" tint="-0.249977111117893"/>
      <name val="Segoe UI Light"/>
      <family val="2"/>
    </font>
    <font>
      <b/>
      <sz val="16"/>
      <color theme="5" tint="-0.249977111117893"/>
      <name val="Segoe UI Light"/>
      <family val="2"/>
    </font>
    <font>
      <b/>
      <sz val="18"/>
      <color theme="5" tint="-0.249977111117893"/>
      <name val="Segoe UI Light"/>
      <family val="2"/>
    </font>
    <font>
      <b/>
      <sz val="12"/>
      <color theme="3" tint="0.39997558519241921"/>
      <name val="Segoe UI Light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0">
    <xf numFmtId="0" fontId="0" fillId="0" borderId="0"/>
    <xf numFmtId="0" fontId="7" fillId="0" borderId="0"/>
    <xf numFmtId="164" fontId="7" fillId="0" borderId="0" applyBorder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5" fillId="0" borderId="0"/>
    <xf numFmtId="0" fontId="8" fillId="0" borderId="0"/>
    <xf numFmtId="0" fontId="7" fillId="0" borderId="0"/>
    <xf numFmtId="0" fontId="6" fillId="0" borderId="0"/>
    <xf numFmtId="0" fontId="8" fillId="0" borderId="0"/>
    <xf numFmtId="0" fontId="6" fillId="0" borderId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" fillId="0" borderId="0"/>
    <xf numFmtId="0" fontId="56" fillId="2" borderId="1" applyNumberFormat="0" applyAlignment="0" applyProtection="0"/>
    <xf numFmtId="0" fontId="2" fillId="3" borderId="0" applyNumberFormat="0" applyBorder="0" applyAlignment="0" applyProtection="0"/>
    <xf numFmtId="44" fontId="78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0" fontId="1" fillId="0" borderId="0"/>
    <xf numFmtId="0" fontId="1" fillId="3" borderId="0" applyNumberFormat="0" applyBorder="0" applyAlignment="0" applyProtection="0"/>
  </cellStyleXfs>
  <cellXfs count="356">
    <xf numFmtId="0" fontId="0" fillId="0" borderId="0" xfId="0" applyAlignment="1">
      <alignment horizontal="left" vertical="top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165" fontId="16" fillId="0" borderId="0" xfId="19" applyNumberFormat="1" applyFont="1" applyFill="1" applyBorder="1" applyAlignment="1">
      <alignment vertical="center"/>
    </xf>
    <xf numFmtId="165" fontId="16" fillId="0" borderId="0" xfId="19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2" fillId="0" borderId="0" xfId="1" applyFont="1" applyAlignment="1">
      <alignment horizontal="justify" vertical="center" wrapText="1"/>
    </xf>
    <xf numFmtId="0" fontId="28" fillId="0" borderId="0" xfId="1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36" fillId="0" borderId="0" xfId="0" applyFont="1" applyAlignment="1">
      <alignment vertical="center"/>
    </xf>
    <xf numFmtId="0" fontId="22" fillId="0" borderId="0" xfId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1" applyFont="1" applyAlignment="1">
      <alignment horizontal="center" vertical="center"/>
    </xf>
    <xf numFmtId="3" fontId="24" fillId="0" borderId="0" xfId="1" applyNumberFormat="1" applyFont="1" applyAlignment="1">
      <alignment horizontal="right" vertical="center" wrapText="1"/>
    </xf>
    <xf numFmtId="3" fontId="24" fillId="0" borderId="0" xfId="1" applyNumberFormat="1" applyFont="1" applyAlignment="1">
      <alignment horizontal="center" vertical="center"/>
    </xf>
    <xf numFmtId="165" fontId="22" fillId="0" borderId="0" xfId="19" applyNumberFormat="1" applyFont="1" applyFill="1" applyBorder="1" applyAlignment="1">
      <alignment horizontal="right" vertical="center"/>
    </xf>
    <xf numFmtId="165" fontId="25" fillId="0" borderId="0" xfId="19" applyNumberFormat="1" applyFont="1" applyFill="1" applyBorder="1" applyAlignment="1" applyProtection="1">
      <alignment horizontal="right" vertical="center" wrapText="1"/>
    </xf>
    <xf numFmtId="0" fontId="50" fillId="0" borderId="0" xfId="1" applyFont="1" applyAlignment="1">
      <alignment vertical="center"/>
    </xf>
    <xf numFmtId="0" fontId="25" fillId="0" borderId="0" xfId="1" applyFont="1" applyAlignment="1">
      <alignment vertical="center"/>
    </xf>
    <xf numFmtId="165" fontId="22" fillId="0" borderId="0" xfId="19" applyNumberFormat="1" applyFont="1" applyFill="1" applyAlignment="1">
      <alignment horizontal="right" vertical="center"/>
    </xf>
    <xf numFmtId="0" fontId="28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2" fillId="0" borderId="0" xfId="1" quotePrefix="1" applyFont="1" applyAlignment="1">
      <alignment horizontal="center" vertical="center" wrapText="1"/>
    </xf>
    <xf numFmtId="0" fontId="22" fillId="0" borderId="0" xfId="1" applyFont="1" applyAlignment="1">
      <alignment horizontal="left" vertical="center" wrapText="1"/>
    </xf>
    <xf numFmtId="0" fontId="25" fillId="0" borderId="0" xfId="1" applyFont="1" applyAlignment="1">
      <alignment horizontal="center" vertical="center" wrapText="1"/>
    </xf>
    <xf numFmtId="0" fontId="53" fillId="0" borderId="0" xfId="1" applyFont="1" applyAlignment="1">
      <alignment vertical="center"/>
    </xf>
    <xf numFmtId="0" fontId="54" fillId="0" borderId="0" xfId="1" applyFont="1" applyAlignment="1">
      <alignment vertical="center"/>
    </xf>
    <xf numFmtId="165" fontId="22" fillId="0" borderId="0" xfId="3" applyNumberFormat="1" applyFont="1" applyFill="1" applyAlignment="1">
      <alignment horizontal="center" vertical="center"/>
    </xf>
    <xf numFmtId="165" fontId="30" fillId="0" borderId="0" xfId="3" applyNumberFormat="1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horizontal="center" vertical="center"/>
    </xf>
    <xf numFmtId="0" fontId="0" fillId="0" borderId="0" xfId="0"/>
    <xf numFmtId="43" fontId="17" fillId="0" borderId="0" xfId="3" applyFont="1" applyFill="1" applyBorder="1" applyAlignment="1">
      <alignment horizontal="right" vertical="center"/>
    </xf>
    <xf numFmtId="0" fontId="30" fillId="0" borderId="0" xfId="0" applyFont="1"/>
    <xf numFmtId="0" fontId="19" fillId="0" borderId="0" xfId="0" applyFont="1"/>
    <xf numFmtId="165" fontId="16" fillId="0" borderId="0" xfId="3" applyNumberFormat="1" applyFont="1" applyFill="1" applyBorder="1" applyAlignment="1">
      <alignment vertical="center"/>
    </xf>
    <xf numFmtId="0" fontId="16" fillId="0" borderId="0" xfId="0" applyFont="1" applyAlignment="1">
      <alignment horizontal="left" vertical="center"/>
    </xf>
    <xf numFmtId="165" fontId="16" fillId="0" borderId="0" xfId="3" applyNumberFormat="1" applyFont="1" applyFill="1" applyBorder="1" applyAlignment="1">
      <alignment horizontal="center" vertical="center"/>
    </xf>
    <xf numFmtId="0" fontId="15" fillId="0" borderId="0" xfId="0" applyFont="1"/>
    <xf numFmtId="0" fontId="3" fillId="0" borderId="0" xfId="0" applyFont="1"/>
    <xf numFmtId="0" fontId="11" fillId="0" borderId="0" xfId="0" applyFont="1"/>
    <xf numFmtId="0" fontId="0" fillId="0" borderId="0" xfId="0" applyAlignment="1">
      <alignment vertical="center"/>
    </xf>
    <xf numFmtId="0" fontId="29" fillId="0" borderId="0" xfId="0" applyFont="1" applyAlignment="1">
      <alignment vertical="center"/>
    </xf>
    <xf numFmtId="0" fontId="13" fillId="0" borderId="0" xfId="0" applyFont="1"/>
    <xf numFmtId="0" fontId="61" fillId="0" borderId="0" xfId="23" applyFont="1" applyFill="1" applyBorder="1" applyAlignment="1">
      <alignment horizontal="center" vertical="center"/>
    </xf>
    <xf numFmtId="0" fontId="62" fillId="0" borderId="0" xfId="1" applyFont="1" applyAlignment="1">
      <alignment horizontal="center" vertical="center"/>
    </xf>
    <xf numFmtId="0" fontId="57" fillId="0" borderId="0" xfId="24" applyFont="1" applyFill="1" applyBorder="1" applyAlignment="1">
      <alignment vertical="center"/>
    </xf>
    <xf numFmtId="0" fontId="57" fillId="0" borderId="0" xfId="24" applyFont="1" applyFill="1" applyBorder="1" applyAlignment="1">
      <alignment vertical="center" wrapText="1"/>
    </xf>
    <xf numFmtId="0" fontId="63" fillId="0" borderId="0" xfId="24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8" fillId="0" borderId="0" xfId="1" quotePrefix="1" applyFont="1" applyAlignment="1">
      <alignment horizontal="center" vertical="center" wrapText="1"/>
    </xf>
    <xf numFmtId="0" fontId="68" fillId="0" borderId="0" xfId="1" applyFont="1" applyAlignment="1">
      <alignment horizontal="center" vertical="center"/>
    </xf>
    <xf numFmtId="0" fontId="74" fillId="0" borderId="0" xfId="0" applyFont="1" applyAlignment="1">
      <alignment horizontal="center" vertical="center"/>
    </xf>
    <xf numFmtId="43" fontId="22" fillId="0" borderId="0" xfId="1" applyNumberFormat="1" applyFont="1" applyAlignment="1">
      <alignment vertical="center"/>
    </xf>
    <xf numFmtId="43" fontId="21" fillId="0" borderId="0" xfId="19" applyFont="1" applyAlignment="1">
      <alignment horizontal="center" vertical="center"/>
    </xf>
    <xf numFmtId="43" fontId="22" fillId="0" borderId="0" xfId="19" applyFont="1" applyFill="1" applyBorder="1" applyAlignment="1">
      <alignment horizontal="right" vertical="center"/>
    </xf>
    <xf numFmtId="43" fontId="22" fillId="0" borderId="0" xfId="19" applyFont="1" applyFill="1" applyBorder="1" applyAlignment="1" applyProtection="1">
      <alignment horizontal="right" vertical="center" wrapText="1"/>
    </xf>
    <xf numFmtId="43" fontId="25" fillId="0" borderId="0" xfId="19" applyFont="1" applyFill="1" applyBorder="1" applyAlignment="1" applyProtection="1">
      <alignment horizontal="right" vertical="center" wrapText="1"/>
    </xf>
    <xf numFmtId="43" fontId="57" fillId="0" borderId="0" xfId="19" applyFont="1" applyFill="1" applyBorder="1" applyAlignment="1">
      <alignment vertical="center"/>
    </xf>
    <xf numFmtId="43" fontId="57" fillId="0" borderId="0" xfId="19" applyFont="1" applyFill="1" applyBorder="1" applyAlignment="1">
      <alignment vertical="center" wrapText="1"/>
    </xf>
    <xf numFmtId="0" fontId="20" fillId="0" borderId="0" xfId="0" applyFont="1" applyAlignment="1">
      <alignment vertical="center" wrapText="1"/>
    </xf>
    <xf numFmtId="44" fontId="21" fillId="0" borderId="0" xfId="25" applyFont="1" applyAlignment="1">
      <alignment horizontal="center" vertical="center"/>
    </xf>
    <xf numFmtId="44" fontId="22" fillId="0" borderId="0" xfId="25" applyFont="1" applyFill="1" applyBorder="1" applyAlignment="1">
      <alignment horizontal="right" vertical="center"/>
    </xf>
    <xf numFmtId="44" fontId="24" fillId="0" borderId="0" xfId="25" applyFont="1" applyFill="1" applyBorder="1" applyAlignment="1">
      <alignment horizontal="right" vertical="center" wrapText="1"/>
    </xf>
    <xf numFmtId="44" fontId="28" fillId="0" borderId="0" xfId="25" applyFont="1" applyFill="1" applyAlignment="1">
      <alignment vertical="center"/>
    </xf>
    <xf numFmtId="44" fontId="28" fillId="0" borderId="0" xfId="25" applyFont="1" applyAlignment="1">
      <alignment vertical="center"/>
    </xf>
    <xf numFmtId="44" fontId="30" fillId="0" borderId="0" xfId="25" applyFont="1" applyFill="1" applyBorder="1" applyAlignment="1">
      <alignment horizontal="right" vertical="center"/>
    </xf>
    <xf numFmtId="44" fontId="16" fillId="0" borderId="0" xfId="25" applyFont="1" applyAlignment="1">
      <alignment vertical="center"/>
    </xf>
    <xf numFmtId="44" fontId="16" fillId="0" borderId="0" xfId="25" applyFont="1" applyFill="1" applyBorder="1" applyAlignment="1">
      <alignment vertical="center"/>
    </xf>
    <xf numFmtId="44" fontId="16" fillId="0" borderId="0" xfId="25" applyFont="1" applyFill="1" applyBorder="1" applyAlignment="1">
      <alignment horizontal="center" vertical="center"/>
    </xf>
    <xf numFmtId="0" fontId="24" fillId="0" borderId="0" xfId="1" applyFont="1" applyAlignment="1">
      <alignment vertical="center"/>
    </xf>
    <xf numFmtId="0" fontId="26" fillId="7" borderId="0" xfId="0" applyFont="1" applyFill="1" applyAlignment="1">
      <alignment vertical="center"/>
    </xf>
    <xf numFmtId="0" fontId="22" fillId="0" borderId="6" xfId="1" applyFont="1" applyBorder="1" applyAlignment="1">
      <alignment vertical="center"/>
    </xf>
    <xf numFmtId="165" fontId="44" fillId="0" borderId="0" xfId="19" applyNumberFormat="1" applyFont="1" applyBorder="1" applyAlignment="1">
      <alignment horizontal="right" vertical="center"/>
    </xf>
    <xf numFmtId="43" fontId="44" fillId="0" borderId="0" xfId="19" applyFont="1" applyBorder="1" applyAlignment="1">
      <alignment vertical="center"/>
    </xf>
    <xf numFmtId="0" fontId="46" fillId="0" borderId="5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44" fontId="34" fillId="0" borderId="6" xfId="25" applyFont="1" applyBorder="1" applyAlignment="1">
      <alignment vertical="center"/>
    </xf>
    <xf numFmtId="0" fontId="22" fillId="0" borderId="7" xfId="1" applyFont="1" applyBorder="1" applyAlignment="1">
      <alignment horizontal="center" vertical="center"/>
    </xf>
    <xf numFmtId="0" fontId="18" fillId="0" borderId="8" xfId="1" applyFont="1" applyBorder="1" applyAlignment="1">
      <alignment horizontal="center" vertical="center"/>
    </xf>
    <xf numFmtId="0" fontId="22" fillId="0" borderId="8" xfId="1" applyFont="1" applyBorder="1" applyAlignment="1">
      <alignment horizontal="justify" vertical="center" wrapText="1"/>
    </xf>
    <xf numFmtId="0" fontId="22" fillId="0" borderId="8" xfId="1" applyFont="1" applyBorder="1" applyAlignment="1">
      <alignment horizontal="center" vertical="center"/>
    </xf>
    <xf numFmtId="165" fontId="22" fillId="0" borderId="8" xfId="19" applyNumberFormat="1" applyFont="1" applyFill="1" applyBorder="1" applyAlignment="1">
      <alignment horizontal="right" vertical="center"/>
    </xf>
    <xf numFmtId="43" fontId="22" fillId="0" borderId="8" xfId="19" applyFont="1" applyFill="1" applyBorder="1" applyAlignment="1">
      <alignment horizontal="right" vertical="center"/>
    </xf>
    <xf numFmtId="44" fontId="22" fillId="0" borderId="9" xfId="25" applyFont="1" applyFill="1" applyBorder="1" applyAlignment="1">
      <alignment horizontal="right" vertical="center"/>
    </xf>
    <xf numFmtId="0" fontId="22" fillId="0" borderId="10" xfId="1" applyFont="1" applyBorder="1" applyAlignment="1">
      <alignment vertical="center"/>
    </xf>
    <xf numFmtId="0" fontId="31" fillId="0" borderId="11" xfId="0" applyFont="1" applyBorder="1" applyAlignment="1">
      <alignment horizontal="center" vertical="center"/>
    </xf>
    <xf numFmtId="0" fontId="66" fillId="0" borderId="11" xfId="0" applyFont="1" applyBorder="1" applyAlignment="1">
      <alignment horizontal="center" vertical="center"/>
    </xf>
    <xf numFmtId="0" fontId="31" fillId="0" borderId="11" xfId="0" applyFont="1" applyBorder="1" applyAlignment="1">
      <alignment vertical="center"/>
    </xf>
    <xf numFmtId="165" fontId="25" fillId="0" borderId="11" xfId="19" applyNumberFormat="1" applyFont="1" applyBorder="1" applyAlignment="1">
      <alignment horizontal="right" vertical="center"/>
    </xf>
    <xf numFmtId="43" fontId="42" fillId="0" borderId="11" xfId="19" applyFont="1" applyBorder="1" applyAlignment="1">
      <alignment vertical="center"/>
    </xf>
    <xf numFmtId="44" fontId="31" fillId="0" borderId="11" xfId="25" applyFont="1" applyBorder="1" applyAlignment="1">
      <alignment vertical="center"/>
    </xf>
    <xf numFmtId="0" fontId="43" fillId="0" borderId="11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165" fontId="32" fillId="0" borderId="11" xfId="19" applyNumberFormat="1" applyFont="1" applyBorder="1" applyAlignment="1">
      <alignment horizontal="right" vertical="center"/>
    </xf>
    <xf numFmtId="43" fontId="32" fillId="0" borderId="11" xfId="19" applyFont="1" applyBorder="1" applyAlignment="1">
      <alignment vertical="center"/>
    </xf>
    <xf numFmtId="44" fontId="33" fillId="0" borderId="11" xfId="25" applyFont="1" applyBorder="1" applyAlignment="1">
      <alignment vertical="center"/>
    </xf>
    <xf numFmtId="0" fontId="42" fillId="0" borderId="11" xfId="0" applyFont="1" applyBorder="1" applyAlignment="1">
      <alignment horizontal="center" vertical="center"/>
    </xf>
    <xf numFmtId="165" fontId="42" fillId="0" borderId="11" xfId="19" applyNumberFormat="1" applyFont="1" applyBorder="1" applyAlignment="1">
      <alignment horizontal="right" vertical="center"/>
    </xf>
    <xf numFmtId="165" fontId="44" fillId="0" borderId="11" xfId="19" applyNumberFormat="1" applyFont="1" applyBorder="1" applyAlignment="1">
      <alignment horizontal="right" vertical="center"/>
    </xf>
    <xf numFmtId="43" fontId="44" fillId="0" borderId="11" xfId="19" applyFont="1" applyBorder="1" applyAlignment="1">
      <alignment vertical="center"/>
    </xf>
    <xf numFmtId="44" fontId="45" fillId="0" borderId="11" xfId="25" applyFont="1" applyBorder="1" applyAlignment="1">
      <alignment vertical="center"/>
    </xf>
    <xf numFmtId="0" fontId="46" fillId="0" borderId="11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0" fontId="34" fillId="0" borderId="11" xfId="0" applyFont="1" applyBorder="1" applyAlignment="1">
      <alignment vertical="center"/>
    </xf>
    <xf numFmtId="165" fontId="64" fillId="0" borderId="11" xfId="19" applyNumberFormat="1" applyFont="1" applyBorder="1" applyAlignment="1">
      <alignment horizontal="right" vertical="center"/>
    </xf>
    <xf numFmtId="43" fontId="64" fillId="0" borderId="11" xfId="19" applyFont="1" applyBorder="1" applyAlignment="1">
      <alignment vertical="center"/>
    </xf>
    <xf numFmtId="44" fontId="65" fillId="0" borderId="11" xfId="25" applyFont="1" applyBorder="1" applyAlignment="1">
      <alignment vertical="center"/>
    </xf>
    <xf numFmtId="165" fontId="31" fillId="0" borderId="11" xfId="19" applyNumberFormat="1" applyFont="1" applyBorder="1" applyAlignment="1">
      <alignment horizontal="right" vertical="center"/>
    </xf>
    <xf numFmtId="43" fontId="31" fillId="0" borderId="11" xfId="19" applyFont="1" applyBorder="1" applyAlignment="1">
      <alignment horizontal="center" vertical="center"/>
    </xf>
    <xf numFmtId="44" fontId="24" fillId="0" borderId="11" xfId="25" applyFont="1" applyBorder="1" applyAlignment="1">
      <alignment horizontal="center" vertical="center"/>
    </xf>
    <xf numFmtId="49" fontId="24" fillId="0" borderId="11" xfId="1" applyNumberFormat="1" applyFont="1" applyBorder="1" applyAlignment="1">
      <alignment vertical="center" wrapText="1"/>
    </xf>
    <xf numFmtId="0" fontId="22" fillId="0" borderId="11" xfId="1" applyFont="1" applyBorder="1" applyAlignment="1">
      <alignment horizontal="center" vertical="center" wrapText="1"/>
    </xf>
    <xf numFmtId="0" fontId="18" fillId="0" borderId="11" xfId="1" quotePrefix="1" applyFont="1" applyBorder="1" applyAlignment="1">
      <alignment horizontal="center" vertical="center" wrapText="1"/>
    </xf>
    <xf numFmtId="0" fontId="22" fillId="0" borderId="11" xfId="1" applyFont="1" applyBorder="1" applyAlignment="1">
      <alignment horizontal="justify" vertical="center" wrapText="1"/>
    </xf>
    <xf numFmtId="0" fontId="18" fillId="0" borderId="11" xfId="0" applyFont="1" applyBorder="1" applyAlignment="1">
      <alignment horizontal="center" vertical="center" wrapText="1"/>
    </xf>
    <xf numFmtId="165" fontId="18" fillId="0" borderId="11" xfId="19" applyNumberFormat="1" applyFont="1" applyFill="1" applyBorder="1" applyAlignment="1">
      <alignment horizontal="center" vertical="center" wrapText="1"/>
    </xf>
    <xf numFmtId="43" fontId="18" fillId="0" borderId="11" xfId="19" applyFont="1" applyFill="1" applyBorder="1" applyAlignment="1">
      <alignment horizontal="left" vertical="center" wrapText="1"/>
    </xf>
    <xf numFmtId="44" fontId="18" fillId="0" borderId="11" xfId="25" applyFont="1" applyFill="1" applyBorder="1" applyAlignment="1">
      <alignment horizontal="center" vertical="center" wrapText="1"/>
    </xf>
    <xf numFmtId="0" fontId="28" fillId="0" borderId="11" xfId="1" applyFont="1" applyBorder="1" applyAlignment="1">
      <alignment vertical="center"/>
    </xf>
    <xf numFmtId="43" fontId="18" fillId="0" borderId="11" xfId="19" applyFont="1" applyFill="1" applyBorder="1" applyAlignment="1">
      <alignment horizontal="center" vertical="center" wrapText="1"/>
    </xf>
    <xf numFmtId="49" fontId="18" fillId="0" borderId="11" xfId="0" applyNumberFormat="1" applyFont="1" applyBorder="1" applyAlignment="1">
      <alignment horizontal="left" vertical="center" wrapText="1"/>
    </xf>
    <xf numFmtId="0" fontId="22" fillId="0" borderId="11" xfId="1" applyFont="1" applyBorder="1" applyAlignment="1">
      <alignment horizontal="center" vertical="center"/>
    </xf>
    <xf numFmtId="0" fontId="22" fillId="4" borderId="11" xfId="1" applyFont="1" applyFill="1" applyBorder="1" applyAlignment="1">
      <alignment horizontal="center" vertical="center" wrapText="1"/>
    </xf>
    <xf numFmtId="0" fontId="18" fillId="4" borderId="11" xfId="1" quotePrefix="1" applyFont="1" applyFill="1" applyBorder="1" applyAlignment="1">
      <alignment horizontal="center" vertical="center" wrapText="1"/>
    </xf>
    <xf numFmtId="3" fontId="24" fillId="4" borderId="11" xfId="1" applyNumberFormat="1" applyFont="1" applyFill="1" applyBorder="1" applyAlignment="1">
      <alignment horizontal="right" vertical="center" wrapText="1"/>
    </xf>
    <xf numFmtId="3" fontId="24" fillId="4" borderId="11" xfId="1" applyNumberFormat="1" applyFont="1" applyFill="1" applyBorder="1" applyAlignment="1">
      <alignment horizontal="center" vertical="center"/>
    </xf>
    <xf numFmtId="165" fontId="22" fillId="4" borderId="11" xfId="19" applyNumberFormat="1" applyFont="1" applyFill="1" applyBorder="1" applyAlignment="1" applyProtection="1">
      <alignment horizontal="right" vertical="center" wrapText="1"/>
    </xf>
    <xf numFmtId="43" fontId="22" fillId="4" borderId="11" xfId="19" applyFont="1" applyFill="1" applyBorder="1" applyAlignment="1" applyProtection="1">
      <alignment horizontal="right" vertical="center" wrapText="1"/>
    </xf>
    <xf numFmtId="44" fontId="17" fillId="4" borderId="11" xfId="25" applyFont="1" applyFill="1" applyBorder="1" applyAlignment="1">
      <alignment horizontal="center" vertical="center" wrapText="1"/>
    </xf>
    <xf numFmtId="165" fontId="31" fillId="0" borderId="11" xfId="19" applyNumberFormat="1" applyFont="1" applyFill="1" applyBorder="1" applyAlignment="1">
      <alignment horizontal="right" vertical="center"/>
    </xf>
    <xf numFmtId="43" fontId="31" fillId="0" borderId="11" xfId="19" applyFont="1" applyFill="1" applyBorder="1" applyAlignment="1">
      <alignment horizontal="center" vertical="center"/>
    </xf>
    <xf numFmtId="0" fontId="18" fillId="0" borderId="11" xfId="1" applyFont="1" applyBorder="1" applyAlignment="1">
      <alignment horizontal="center" vertical="center" wrapText="1"/>
    </xf>
    <xf numFmtId="165" fontId="22" fillId="0" borderId="11" xfId="19" applyNumberFormat="1" applyFont="1" applyFill="1" applyBorder="1" applyAlignment="1">
      <alignment horizontal="right" vertical="center"/>
    </xf>
    <xf numFmtId="43" fontId="22" fillId="0" borderId="11" xfId="19" applyFont="1" applyFill="1" applyBorder="1" applyAlignment="1">
      <alignment horizontal="right" vertical="center"/>
    </xf>
    <xf numFmtId="0" fontId="28" fillId="0" borderId="11" xfId="1" applyFont="1" applyBorder="1" applyAlignment="1">
      <alignment vertical="center" wrapText="1"/>
    </xf>
    <xf numFmtId="44" fontId="24" fillId="4" borderId="11" xfId="25" applyFont="1" applyFill="1" applyBorder="1" applyAlignment="1">
      <alignment horizontal="right" vertical="center"/>
    </xf>
    <xf numFmtId="166" fontId="69" fillId="0" borderId="11" xfId="1" applyNumberFormat="1" applyFont="1" applyBorder="1" applyAlignment="1">
      <alignment horizontal="center" vertical="center"/>
    </xf>
    <xf numFmtId="44" fontId="70" fillId="0" borderId="11" xfId="25" applyFont="1" applyBorder="1" applyAlignment="1">
      <alignment horizontal="right" vertical="center"/>
    </xf>
    <xf numFmtId="0" fontId="70" fillId="0" borderId="11" xfId="1" applyFont="1" applyBorder="1" applyAlignment="1">
      <alignment horizontal="center" vertical="center" wrapText="1"/>
    </xf>
    <xf numFmtId="0" fontId="19" fillId="0" borderId="11" xfId="1" applyFont="1" applyBorder="1" applyAlignment="1">
      <alignment horizontal="center" vertical="center" wrapText="1"/>
    </xf>
    <xf numFmtId="2" fontId="19" fillId="0" borderId="11" xfId="3" applyNumberFormat="1" applyFont="1" applyFill="1" applyBorder="1" applyAlignment="1" applyProtection="1">
      <alignment horizontal="right" vertical="center"/>
      <protection locked="0"/>
    </xf>
    <xf numFmtId="43" fontId="19" fillId="0" borderId="11" xfId="19" applyFont="1" applyFill="1" applyBorder="1" applyAlignment="1" applyProtection="1">
      <alignment horizontal="right" vertical="center"/>
      <protection locked="0"/>
    </xf>
    <xf numFmtId="44" fontId="19" fillId="0" borderId="11" xfId="25" applyFont="1" applyFill="1" applyBorder="1" applyAlignment="1">
      <alignment horizontal="right" vertical="center"/>
    </xf>
    <xf numFmtId="0" fontId="60" fillId="0" borderId="11" xfId="1" applyFont="1" applyBorder="1" applyAlignment="1">
      <alignment horizontal="center" vertical="center" wrapText="1"/>
    </xf>
    <xf numFmtId="44" fontId="22" fillId="0" borderId="11" xfId="25" applyFont="1" applyFill="1" applyBorder="1" applyAlignment="1">
      <alignment horizontal="right" vertical="center"/>
    </xf>
    <xf numFmtId="49" fontId="71" fillId="0" borderId="11" xfId="1" applyNumberFormat="1" applyFont="1" applyBorder="1" applyAlignment="1">
      <alignment vertical="center" wrapText="1"/>
    </xf>
    <xf numFmtId="0" fontId="72" fillId="4" borderId="11" xfId="1" applyFont="1" applyFill="1" applyBorder="1" applyAlignment="1">
      <alignment horizontal="center" vertical="center"/>
    </xf>
    <xf numFmtId="165" fontId="25" fillId="4" borderId="11" xfId="19" applyNumberFormat="1" applyFont="1" applyFill="1" applyBorder="1" applyAlignment="1" applyProtection="1">
      <alignment horizontal="right" vertical="center" wrapText="1"/>
    </xf>
    <xf numFmtId="0" fontId="17" fillId="0" borderId="11" xfId="1" applyFont="1" applyBorder="1" applyAlignment="1">
      <alignment horizontal="center" vertical="center" wrapText="1"/>
    </xf>
    <xf numFmtId="165" fontId="17" fillId="0" borderId="11" xfId="19" applyNumberFormat="1" applyFont="1" applyFill="1" applyBorder="1" applyAlignment="1" applyProtection="1">
      <alignment horizontal="right" vertical="center"/>
      <protection locked="0"/>
    </xf>
    <xf numFmtId="43" fontId="17" fillId="0" borderId="11" xfId="19" applyFont="1" applyFill="1" applyBorder="1" applyAlignment="1" applyProtection="1">
      <alignment horizontal="right" vertical="center"/>
      <protection locked="0"/>
    </xf>
    <xf numFmtId="44" fontId="17" fillId="0" borderId="11" xfId="25" applyFont="1" applyFill="1" applyBorder="1" applyAlignment="1">
      <alignment horizontal="right" vertical="center"/>
    </xf>
    <xf numFmtId="0" fontId="49" fillId="4" borderId="11" xfId="1" applyFont="1" applyFill="1" applyBorder="1" applyAlignment="1">
      <alignment horizontal="center" vertical="center"/>
    </xf>
    <xf numFmtId="0" fontId="60" fillId="4" borderId="11" xfId="1" applyFont="1" applyFill="1" applyBorder="1" applyAlignment="1">
      <alignment horizontal="center" vertical="center" wrapText="1"/>
    </xf>
    <xf numFmtId="44" fontId="22" fillId="0" borderId="11" xfId="25" applyFont="1" applyFill="1" applyBorder="1" applyAlignment="1" applyProtection="1">
      <alignment horizontal="right" vertical="center" wrapText="1"/>
    </xf>
    <xf numFmtId="0" fontId="22" fillId="0" borderId="11" xfId="1" applyFont="1" applyBorder="1" applyAlignment="1">
      <alignment horizontal="left" vertical="center" wrapText="1"/>
    </xf>
    <xf numFmtId="0" fontId="67" fillId="4" borderId="11" xfId="1" applyFont="1" applyFill="1" applyBorder="1" applyAlignment="1">
      <alignment horizontal="center" vertical="center"/>
    </xf>
    <xf numFmtId="43" fontId="22" fillId="4" borderId="11" xfId="19" applyFont="1" applyFill="1" applyBorder="1" applyAlignment="1">
      <alignment horizontal="right" vertical="center"/>
    </xf>
    <xf numFmtId="0" fontId="67" fillId="0" borderId="11" xfId="1" applyFont="1" applyBorder="1" applyAlignment="1">
      <alignment horizontal="center" vertical="center"/>
    </xf>
    <xf numFmtId="165" fontId="25" fillId="0" borderId="11" xfId="19" applyNumberFormat="1" applyFont="1" applyFill="1" applyBorder="1" applyAlignment="1" applyProtection="1">
      <alignment horizontal="right" vertical="center" wrapText="1"/>
    </xf>
    <xf numFmtId="44" fontId="25" fillId="0" borderId="11" xfId="25" applyFont="1" applyFill="1" applyBorder="1" applyAlignment="1" applyProtection="1">
      <alignment horizontal="right" vertical="center" wrapText="1"/>
    </xf>
    <xf numFmtId="165" fontId="22" fillId="0" borderId="11" xfId="19" applyNumberFormat="1" applyFont="1" applyFill="1" applyBorder="1" applyAlignment="1" applyProtection="1">
      <alignment horizontal="right" vertical="center" wrapText="1"/>
    </xf>
    <xf numFmtId="0" fontId="18" fillId="4" borderId="11" xfId="1" applyFont="1" applyFill="1" applyBorder="1" applyAlignment="1">
      <alignment horizontal="center" vertical="center" wrapText="1"/>
    </xf>
    <xf numFmtId="44" fontId="24" fillId="4" borderId="11" xfId="25" applyFont="1" applyFill="1" applyBorder="1" applyAlignment="1">
      <alignment horizontal="right" vertical="center" wrapText="1"/>
    </xf>
    <xf numFmtId="3" fontId="21" fillId="0" borderId="11" xfId="1" applyNumberFormat="1" applyFont="1" applyBorder="1" applyAlignment="1">
      <alignment horizontal="center" vertical="center"/>
    </xf>
    <xf numFmtId="43" fontId="22" fillId="0" borderId="11" xfId="19" applyFont="1" applyFill="1" applyBorder="1" applyAlignment="1" applyProtection="1">
      <alignment horizontal="right" vertical="center" wrapText="1"/>
    </xf>
    <xf numFmtId="44" fontId="21" fillId="0" borderId="11" xfId="25" applyFont="1" applyFill="1" applyBorder="1" applyAlignment="1">
      <alignment horizontal="right" vertical="center" wrapText="1"/>
    </xf>
    <xf numFmtId="3" fontId="24" fillId="0" borderId="11" xfId="1" applyNumberFormat="1" applyFont="1" applyBorder="1" applyAlignment="1">
      <alignment horizontal="left" vertical="center"/>
    </xf>
    <xf numFmtId="3" fontId="24" fillId="0" borderId="11" xfId="1" applyNumberFormat="1" applyFont="1" applyBorder="1" applyAlignment="1">
      <alignment horizontal="center" vertical="center"/>
    </xf>
    <xf numFmtId="165" fontId="25" fillId="0" borderId="11" xfId="19" applyNumberFormat="1" applyFont="1" applyFill="1" applyBorder="1" applyAlignment="1">
      <alignment horizontal="right" vertical="center"/>
    </xf>
    <xf numFmtId="44" fontId="24" fillId="0" borderId="11" xfId="25" applyFont="1" applyFill="1" applyBorder="1" applyAlignment="1">
      <alignment horizontal="right" vertical="center" wrapText="1"/>
    </xf>
    <xf numFmtId="0" fontId="22" fillId="0" borderId="11" xfId="0" applyFont="1" applyBorder="1" applyAlignment="1">
      <alignment horizontal="center" vertical="center"/>
    </xf>
    <xf numFmtId="165" fontId="50" fillId="4" borderId="11" xfId="19" applyNumberFormat="1" applyFont="1" applyFill="1" applyBorder="1" applyAlignment="1">
      <alignment horizontal="right" vertical="center"/>
    </xf>
    <xf numFmtId="0" fontId="50" fillId="0" borderId="11" xfId="1" applyFont="1" applyBorder="1" applyAlignment="1">
      <alignment vertical="center"/>
    </xf>
    <xf numFmtId="0" fontId="28" fillId="0" borderId="11" xfId="1" applyFont="1" applyBorder="1" applyAlignment="1">
      <alignment horizontal="center" vertical="center"/>
    </xf>
    <xf numFmtId="0" fontId="50" fillId="0" borderId="11" xfId="0" applyFont="1" applyBorder="1" applyAlignment="1">
      <alignment horizontal="center" vertical="center"/>
    </xf>
    <xf numFmtId="165" fontId="50" fillId="0" borderId="11" xfId="19" applyNumberFormat="1" applyFont="1" applyFill="1" applyBorder="1" applyAlignment="1">
      <alignment horizontal="right" vertical="center"/>
    </xf>
    <xf numFmtId="44" fontId="50" fillId="0" borderId="11" xfId="25" applyFont="1" applyFill="1" applyBorder="1" applyAlignment="1">
      <alignment vertical="center"/>
    </xf>
    <xf numFmtId="0" fontId="22" fillId="0" borderId="11" xfId="0" applyFont="1" applyBorder="1" applyAlignment="1">
      <alignment horizontal="left" vertical="center" wrapText="1"/>
    </xf>
    <xf numFmtId="0" fontId="22" fillId="0" borderId="11" xfId="13" applyFont="1" applyBorder="1" applyAlignment="1">
      <alignment horizontal="center" vertical="center"/>
    </xf>
    <xf numFmtId="44" fontId="28" fillId="0" borderId="11" xfId="25" applyFont="1" applyFill="1" applyBorder="1" applyAlignment="1">
      <alignment vertical="center"/>
    </xf>
    <xf numFmtId="0" fontId="28" fillId="0" borderId="11" xfId="0" applyFont="1" applyBorder="1" applyAlignment="1">
      <alignment vertical="center" wrapText="1"/>
    </xf>
    <xf numFmtId="0" fontId="28" fillId="0" borderId="11" xfId="0" applyFont="1" applyBorder="1" applyAlignment="1">
      <alignment horizontal="center" vertical="center"/>
    </xf>
    <xf numFmtId="165" fontId="28" fillId="0" borderId="11" xfId="19" applyNumberFormat="1" applyFont="1" applyFill="1" applyBorder="1" applyAlignment="1">
      <alignment vertical="center"/>
    </xf>
    <xf numFmtId="0" fontId="22" fillId="0" borderId="11" xfId="0" applyFont="1" applyBorder="1" applyAlignment="1">
      <alignment horizontal="left" vertical="center"/>
    </xf>
    <xf numFmtId="43" fontId="51" fillId="0" borderId="11" xfId="19" applyFont="1" applyFill="1" applyBorder="1" applyAlignment="1">
      <alignment vertical="center"/>
    </xf>
    <xf numFmtId="43" fontId="22" fillId="0" borderId="11" xfId="19" applyFont="1" applyFill="1" applyBorder="1" applyAlignment="1">
      <alignment vertical="center"/>
    </xf>
    <xf numFmtId="43" fontId="22" fillId="0" borderId="11" xfId="19" applyFont="1" applyFill="1" applyBorder="1" applyAlignment="1" applyProtection="1">
      <alignment horizontal="right" vertical="center"/>
    </xf>
    <xf numFmtId="0" fontId="52" fillId="4" borderId="11" xfId="1" applyFont="1" applyFill="1" applyBorder="1" applyAlignment="1">
      <alignment horizontal="center" vertical="center"/>
    </xf>
    <xf numFmtId="165" fontId="25" fillId="4" borderId="11" xfId="19" applyNumberFormat="1" applyFont="1" applyFill="1" applyBorder="1" applyAlignment="1" applyProtection="1">
      <alignment horizontal="right" vertical="center"/>
    </xf>
    <xf numFmtId="43" fontId="25" fillId="4" borderId="11" xfId="19" applyFont="1" applyFill="1" applyBorder="1" applyAlignment="1" applyProtection="1">
      <alignment horizontal="right" vertical="center"/>
    </xf>
    <xf numFmtId="44" fontId="76" fillId="4" borderId="11" xfId="25" applyFont="1" applyFill="1" applyBorder="1" applyAlignment="1">
      <alignment vertical="center"/>
    </xf>
    <xf numFmtId="0" fontId="52" fillId="0" borderId="11" xfId="1" applyFont="1" applyBorder="1" applyAlignment="1">
      <alignment horizontal="center" vertical="center"/>
    </xf>
    <xf numFmtId="43" fontId="50" fillId="0" borderId="11" xfId="19" applyFont="1" applyFill="1" applyBorder="1" applyAlignment="1">
      <alignment vertical="center"/>
    </xf>
    <xf numFmtId="0" fontId="22" fillId="0" borderId="11" xfId="1" quotePrefix="1" applyFont="1" applyBorder="1" applyAlignment="1">
      <alignment horizontal="center" vertical="center" wrapText="1"/>
    </xf>
    <xf numFmtId="0" fontId="22" fillId="0" borderId="11" xfId="0" applyFont="1" applyBorder="1" applyAlignment="1">
      <alignment vertical="center"/>
    </xf>
    <xf numFmtId="165" fontId="22" fillId="0" borderId="11" xfId="19" applyNumberFormat="1" applyFont="1" applyFill="1" applyBorder="1" applyAlignment="1" applyProtection="1">
      <alignment horizontal="right" vertical="center"/>
    </xf>
    <xf numFmtId="0" fontId="22" fillId="0" borderId="11" xfId="0" applyFont="1" applyBorder="1" applyAlignment="1">
      <alignment vertical="center" wrapText="1"/>
    </xf>
    <xf numFmtId="0" fontId="51" fillId="0" borderId="11" xfId="0" applyFont="1" applyBorder="1" applyAlignment="1">
      <alignment vertical="center"/>
    </xf>
    <xf numFmtId="0" fontId="25" fillId="4" borderId="11" xfId="1" applyFont="1" applyFill="1" applyBorder="1" applyAlignment="1">
      <alignment horizontal="center" vertical="center" wrapText="1"/>
    </xf>
    <xf numFmtId="43" fontId="22" fillId="4" borderId="11" xfId="19" applyFont="1" applyFill="1" applyBorder="1" applyAlignment="1">
      <alignment vertical="center"/>
    </xf>
    <xf numFmtId="0" fontId="51" fillId="0" borderId="11" xfId="0" applyFont="1" applyBorder="1" applyAlignment="1">
      <alignment vertical="center" wrapText="1"/>
    </xf>
    <xf numFmtId="0" fontId="77" fillId="7" borderId="11" xfId="0" applyFont="1" applyFill="1" applyBorder="1" applyAlignment="1">
      <alignment vertical="center"/>
    </xf>
    <xf numFmtId="0" fontId="49" fillId="0" borderId="11" xfId="1" applyFont="1" applyBorder="1" applyAlignment="1">
      <alignment horizontal="center" vertical="center" wrapText="1"/>
    </xf>
    <xf numFmtId="0" fontId="67" fillId="0" borderId="11" xfId="1" applyFont="1" applyBorder="1" applyAlignment="1">
      <alignment horizontal="center" vertical="center" wrapText="1"/>
    </xf>
    <xf numFmtId="0" fontId="67" fillId="0" borderId="11" xfId="1" quotePrefix="1" applyFont="1" applyBorder="1" applyAlignment="1">
      <alignment horizontal="center" vertical="center" wrapText="1"/>
    </xf>
    <xf numFmtId="43" fontId="25" fillId="4" borderId="11" xfId="19" applyFont="1" applyFill="1" applyBorder="1" applyAlignment="1" applyProtection="1">
      <alignment horizontal="right" vertical="center" wrapText="1"/>
    </xf>
    <xf numFmtId="3" fontId="24" fillId="0" borderId="11" xfId="1" applyNumberFormat="1" applyFont="1" applyBorder="1" applyAlignment="1">
      <alignment horizontal="center" vertical="center" wrapText="1"/>
    </xf>
    <xf numFmtId="43" fontId="25" fillId="0" borderId="11" xfId="19" applyFont="1" applyFill="1" applyBorder="1" applyAlignment="1" applyProtection="1">
      <alignment horizontal="right" vertical="center" wrapText="1"/>
    </xf>
    <xf numFmtId="166" fontId="18" fillId="0" borderId="11" xfId="1" applyNumberFormat="1" applyFont="1" applyBorder="1" applyAlignment="1">
      <alignment horizontal="center" vertical="center" wrapText="1"/>
    </xf>
    <xf numFmtId="3" fontId="24" fillId="0" borderId="11" xfId="1" applyNumberFormat="1" applyFont="1" applyBorder="1" applyAlignment="1">
      <alignment horizontal="right" vertical="center" wrapText="1"/>
    </xf>
    <xf numFmtId="0" fontId="79" fillId="5" borderId="11" xfId="1" applyFont="1" applyFill="1" applyBorder="1" applyAlignment="1">
      <alignment horizontal="center" vertical="center"/>
    </xf>
    <xf numFmtId="0" fontId="80" fillId="5" borderId="11" xfId="1" applyFont="1" applyFill="1" applyBorder="1" applyAlignment="1">
      <alignment horizontal="center" vertical="center"/>
    </xf>
    <xf numFmtId="3" fontId="81" fillId="5" borderId="11" xfId="1" applyNumberFormat="1" applyFont="1" applyFill="1" applyBorder="1" applyAlignment="1">
      <alignment horizontal="justify" vertical="center" wrapText="1"/>
    </xf>
    <xf numFmtId="3" fontId="81" fillId="5" borderId="11" xfId="1" applyNumberFormat="1" applyFont="1" applyFill="1" applyBorder="1" applyAlignment="1">
      <alignment horizontal="center" vertical="center"/>
    </xf>
    <xf numFmtId="165" fontId="82" fillId="5" borderId="11" xfId="19" applyNumberFormat="1" applyFont="1" applyFill="1" applyBorder="1" applyAlignment="1" applyProtection="1">
      <alignment horizontal="right" vertical="center" wrapText="1"/>
    </xf>
    <xf numFmtId="43" fontId="82" fillId="5" borderId="11" xfId="19" applyFont="1" applyFill="1" applyBorder="1" applyAlignment="1" applyProtection="1">
      <alignment horizontal="right" vertical="center" wrapText="1"/>
    </xf>
    <xf numFmtId="44" fontId="83" fillId="5" borderId="11" xfId="25" applyFont="1" applyFill="1" applyBorder="1" applyAlignment="1">
      <alignment horizontal="right" vertical="center" wrapText="1"/>
    </xf>
    <xf numFmtId="3" fontId="34" fillId="0" borderId="11" xfId="1" applyNumberFormat="1" applyFont="1" applyBorder="1" applyAlignment="1">
      <alignment horizontal="center" vertical="center"/>
    </xf>
    <xf numFmtId="165" fontId="46" fillId="0" borderId="11" xfId="19" applyNumberFormat="1" applyFont="1" applyFill="1" applyBorder="1" applyAlignment="1">
      <alignment horizontal="right" vertical="center"/>
    </xf>
    <xf numFmtId="165" fontId="22" fillId="0" borderId="11" xfId="3" applyNumberFormat="1" applyFont="1" applyFill="1" applyBorder="1" applyAlignment="1">
      <alignment horizontal="center" vertical="center"/>
    </xf>
    <xf numFmtId="0" fontId="84" fillId="5" borderId="11" xfId="0" applyFont="1" applyFill="1" applyBorder="1" applyAlignment="1">
      <alignment vertical="center"/>
    </xf>
    <xf numFmtId="0" fontId="85" fillId="5" borderId="11" xfId="1" quotePrefix="1" applyFont="1" applyFill="1" applyBorder="1" applyAlignment="1">
      <alignment horizontal="center" vertical="center" wrapText="1"/>
    </xf>
    <xf numFmtId="0" fontId="86" fillId="5" borderId="11" xfId="0" applyFont="1" applyFill="1" applyBorder="1" applyAlignment="1">
      <alignment horizontal="center" vertical="center"/>
    </xf>
    <xf numFmtId="165" fontId="84" fillId="5" borderId="11" xfId="19" applyNumberFormat="1" applyFont="1" applyFill="1" applyBorder="1" applyAlignment="1">
      <alignment horizontal="right" vertical="center"/>
    </xf>
    <xf numFmtId="43" fontId="84" fillId="5" borderId="11" xfId="19" applyFont="1" applyFill="1" applyBorder="1" applyAlignment="1" applyProtection="1">
      <alignment horizontal="right" vertical="center" wrapText="1"/>
    </xf>
    <xf numFmtId="44" fontId="86" fillId="5" borderId="11" xfId="25" applyFont="1" applyFill="1" applyBorder="1" applyAlignment="1">
      <alignment horizontal="right" vertical="center" wrapText="1"/>
    </xf>
    <xf numFmtId="0" fontId="86" fillId="0" borderId="11" xfId="0" applyFont="1" applyBorder="1" applyAlignment="1">
      <alignment vertical="center"/>
    </xf>
    <xf numFmtId="0" fontId="81" fillId="0" borderId="11" xfId="0" applyFont="1" applyBorder="1" applyAlignment="1">
      <alignment vertical="center"/>
    </xf>
    <xf numFmtId="0" fontId="31" fillId="0" borderId="11" xfId="0" applyFont="1" applyBorder="1" applyAlignment="1">
      <alignment horizontal="center" vertical="center" wrapText="1"/>
    </xf>
    <xf numFmtId="165" fontId="31" fillId="0" borderId="11" xfId="19" applyNumberFormat="1" applyFont="1" applyBorder="1" applyAlignment="1">
      <alignment horizontal="center" vertical="center"/>
    </xf>
    <xf numFmtId="49" fontId="17" fillId="0" borderId="11" xfId="0" applyNumberFormat="1" applyFont="1" applyBorder="1" applyAlignment="1">
      <alignment horizontal="left" vertical="center" wrapText="1"/>
    </xf>
    <xf numFmtId="44" fontId="17" fillId="0" borderId="11" xfId="25" applyFont="1" applyFill="1" applyBorder="1" applyAlignment="1">
      <alignment horizontal="left" vertical="center" wrapText="1"/>
    </xf>
    <xf numFmtId="165" fontId="17" fillId="0" borderId="11" xfId="3" applyNumberFormat="1" applyFont="1" applyFill="1" applyBorder="1" applyAlignment="1">
      <alignment horizontal="left" vertical="center" wrapText="1"/>
    </xf>
    <xf numFmtId="44" fontId="17" fillId="0" borderId="11" xfId="25" applyFont="1" applyFill="1" applyBorder="1" applyAlignment="1">
      <alignment horizontal="right" vertical="center" wrapText="1"/>
    </xf>
    <xf numFmtId="0" fontId="51" fillId="0" borderId="11" xfId="0" applyFont="1" applyBorder="1" applyAlignment="1">
      <alignment horizontal="center" vertical="center"/>
    </xf>
    <xf numFmtId="0" fontId="51" fillId="0" borderId="11" xfId="0" applyFont="1" applyBorder="1" applyAlignment="1">
      <alignment wrapText="1"/>
    </xf>
    <xf numFmtId="165" fontId="51" fillId="0" borderId="11" xfId="3" applyNumberFormat="1" applyFont="1" applyFill="1" applyBorder="1" applyAlignment="1">
      <alignment horizontal="center" vertical="center"/>
    </xf>
    <xf numFmtId="44" fontId="51" fillId="0" borderId="11" xfId="25" applyFont="1" applyFill="1" applyBorder="1" applyAlignment="1">
      <alignment horizontal="right" vertical="center"/>
    </xf>
    <xf numFmtId="49" fontId="17" fillId="0" borderId="11" xfId="0" applyNumberFormat="1" applyFont="1" applyBorder="1" applyAlignment="1">
      <alignment horizontal="left" vertical="center"/>
    </xf>
    <xf numFmtId="165" fontId="17" fillId="0" borderId="11" xfId="3" applyNumberFormat="1" applyFont="1" applyFill="1" applyBorder="1" applyAlignment="1">
      <alignment horizontal="left" vertical="center"/>
    </xf>
    <xf numFmtId="0" fontId="51" fillId="0" borderId="11" xfId="0" applyFont="1" applyBorder="1"/>
    <xf numFmtId="0" fontId="17" fillId="4" borderId="11" xfId="0" applyFont="1" applyFill="1" applyBorder="1" applyAlignment="1">
      <alignment vertical="center"/>
    </xf>
    <xf numFmtId="0" fontId="21" fillId="4" borderId="11" xfId="22" applyFont="1" applyFill="1" applyBorder="1" applyAlignment="1">
      <alignment horizontal="right" vertical="center"/>
    </xf>
    <xf numFmtId="0" fontId="21" fillId="4" borderId="11" xfId="22" applyFont="1" applyFill="1" applyBorder="1" applyAlignment="1">
      <alignment horizontal="center" vertical="center"/>
    </xf>
    <xf numFmtId="43" fontId="21" fillId="4" borderId="11" xfId="19" applyFont="1" applyFill="1" applyBorder="1" applyAlignment="1">
      <alignment horizontal="right" vertical="center"/>
    </xf>
    <xf numFmtId="44" fontId="21" fillId="4" borderId="11" xfId="25" applyFont="1" applyFill="1" applyBorder="1" applyAlignment="1">
      <alignment vertical="center"/>
    </xf>
    <xf numFmtId="49" fontId="24" fillId="0" borderId="11" xfId="0" applyNumberFormat="1" applyFont="1" applyBorder="1" applyAlignment="1">
      <alignment horizontal="left" vertical="center" wrapText="1"/>
    </xf>
    <xf numFmtId="165" fontId="24" fillId="0" borderId="11" xfId="3" applyNumberFormat="1" applyFont="1" applyFill="1" applyBorder="1" applyAlignment="1">
      <alignment horizontal="left" vertical="center" wrapText="1"/>
    </xf>
    <xf numFmtId="44" fontId="24" fillId="0" borderId="11" xfId="25" applyFont="1" applyFill="1" applyBorder="1" applyAlignment="1">
      <alignment horizontal="right" vertical="center"/>
    </xf>
    <xf numFmtId="49" fontId="21" fillId="0" borderId="11" xfId="0" applyNumberFormat="1" applyFont="1" applyBorder="1" applyAlignment="1">
      <alignment horizontal="left" vertical="center" wrapText="1"/>
    </xf>
    <xf numFmtId="165" fontId="21" fillId="0" borderId="11" xfId="3" applyNumberFormat="1" applyFont="1" applyFill="1" applyBorder="1" applyAlignment="1">
      <alignment horizontal="left" vertical="center" wrapText="1"/>
    </xf>
    <xf numFmtId="0" fontId="51" fillId="0" borderId="11" xfId="0" applyFont="1" applyBorder="1" applyAlignment="1">
      <alignment horizontal="center" vertical="center" wrapText="1"/>
    </xf>
    <xf numFmtId="0" fontId="51" fillId="0" borderId="11" xfId="0" applyFont="1" applyBorder="1" applyAlignment="1">
      <alignment horizontal="center" wrapText="1"/>
    </xf>
    <xf numFmtId="165" fontId="51" fillId="0" borderId="11" xfId="3" applyNumberFormat="1" applyFont="1" applyFill="1" applyBorder="1" applyAlignment="1">
      <alignment horizontal="center" wrapText="1"/>
    </xf>
    <xf numFmtId="0" fontId="30" fillId="0" borderId="11" xfId="0" applyFont="1" applyBorder="1" applyAlignment="1">
      <alignment horizontal="center" vertical="center" wrapText="1"/>
    </xf>
    <xf numFmtId="165" fontId="51" fillId="0" borderId="11" xfId="3" applyNumberFormat="1" applyFont="1" applyFill="1" applyBorder="1" applyAlignment="1">
      <alignment horizontal="center" vertical="center" wrapText="1"/>
    </xf>
    <xf numFmtId="0" fontId="30" fillId="0" borderId="11" xfId="0" applyFont="1" applyBorder="1" applyAlignment="1">
      <alignment horizontal="center" wrapText="1"/>
    </xf>
    <xf numFmtId="44" fontId="21" fillId="0" borderId="11" xfId="25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vertical="center"/>
    </xf>
    <xf numFmtId="0" fontId="51" fillId="4" borderId="11" xfId="0" applyFont="1" applyFill="1" applyBorder="1" applyAlignment="1">
      <alignment horizontal="center" vertical="center"/>
    </xf>
    <xf numFmtId="0" fontId="87" fillId="6" borderId="11" xfId="0" applyFont="1" applyFill="1" applyBorder="1" applyAlignment="1">
      <alignment vertical="center"/>
    </xf>
    <xf numFmtId="0" fontId="83" fillId="6" borderId="11" xfId="0" applyFont="1" applyFill="1" applyBorder="1" applyAlignment="1">
      <alignment horizontal="left" vertical="center"/>
    </xf>
    <xf numFmtId="0" fontId="87" fillId="6" borderId="11" xfId="22" applyFont="1" applyFill="1" applyBorder="1" applyAlignment="1">
      <alignment horizontal="center" vertical="center"/>
    </xf>
    <xf numFmtId="0" fontId="83" fillId="6" borderId="11" xfId="0" applyFont="1" applyFill="1" applyBorder="1" applyAlignment="1">
      <alignment horizontal="center" vertical="center"/>
    </xf>
    <xf numFmtId="44" fontId="83" fillId="6" borderId="11" xfId="25" applyFont="1" applyFill="1" applyBorder="1" applyAlignment="1">
      <alignment horizontal="center" vertical="center"/>
    </xf>
    <xf numFmtId="49" fontId="34" fillId="0" borderId="11" xfId="0" applyNumberFormat="1" applyFont="1" applyBorder="1" applyAlignment="1">
      <alignment horizontal="center" vertical="center" wrapText="1"/>
    </xf>
    <xf numFmtId="0" fontId="51" fillId="0" borderId="11" xfId="0" applyFont="1" applyBorder="1" applyAlignment="1">
      <alignment horizontal="left" vertical="center" wrapText="1"/>
    </xf>
    <xf numFmtId="0" fontId="51" fillId="0" borderId="11" xfId="0" applyFont="1" applyBorder="1" applyAlignment="1">
      <alignment vertical="top" wrapText="1"/>
    </xf>
    <xf numFmtId="0" fontId="30" fillId="0" borderId="11" xfId="0" applyFont="1" applyBorder="1" applyAlignment="1">
      <alignment vertical="top" wrapText="1"/>
    </xf>
    <xf numFmtId="0" fontId="88" fillId="6" borderId="11" xfId="0" applyFont="1" applyFill="1" applyBorder="1" applyAlignment="1">
      <alignment vertical="center"/>
    </xf>
    <xf numFmtId="0" fontId="86" fillId="6" borderId="11" xfId="0" applyFont="1" applyFill="1" applyBorder="1" applyAlignment="1">
      <alignment vertical="center"/>
    </xf>
    <xf numFmtId="44" fontId="86" fillId="6" borderId="11" xfId="25" applyFont="1" applyFill="1" applyBorder="1" applyAlignment="1">
      <alignment horizontal="center" vertical="center"/>
    </xf>
    <xf numFmtId="0" fontId="77" fillId="0" borderId="11" xfId="0" applyFont="1" applyBorder="1" applyAlignment="1">
      <alignment horizontal="center" vertical="center"/>
    </xf>
    <xf numFmtId="0" fontId="73" fillId="0" borderId="11" xfId="0" applyFont="1" applyBorder="1" applyAlignment="1">
      <alignment horizontal="center" vertical="center"/>
    </xf>
    <xf numFmtId="0" fontId="86" fillId="0" borderId="11" xfId="0" applyFont="1" applyBorder="1" applyAlignment="1">
      <alignment horizontal="center" vertical="center"/>
    </xf>
    <xf numFmtId="49" fontId="24" fillId="0" borderId="11" xfId="0" applyNumberFormat="1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left" vertical="center" wrapText="1"/>
    </xf>
    <xf numFmtId="49" fontId="71" fillId="0" borderId="11" xfId="0" applyNumberFormat="1" applyFont="1" applyBorder="1" applyAlignment="1">
      <alignment horizontal="center" vertical="center" wrapText="1"/>
    </xf>
    <xf numFmtId="43" fontId="22" fillId="0" borderId="11" xfId="19" applyFont="1" applyBorder="1" applyAlignment="1">
      <alignment horizontal="left" vertical="center" wrapText="1"/>
    </xf>
    <xf numFmtId="43" fontId="22" fillId="0" borderId="11" xfId="19" applyFont="1" applyBorder="1" applyAlignment="1">
      <alignment horizontal="center" vertical="center" wrapText="1"/>
    </xf>
    <xf numFmtId="43" fontId="22" fillId="0" borderId="11" xfId="19" applyFont="1" applyFill="1" applyBorder="1" applyAlignment="1">
      <alignment vertical="center" wrapText="1"/>
    </xf>
    <xf numFmtId="44" fontId="22" fillId="0" borderId="11" xfId="25" applyFont="1" applyFill="1" applyBorder="1" applyAlignment="1">
      <alignment horizontal="center" vertical="center" wrapText="1"/>
    </xf>
    <xf numFmtId="43" fontId="22" fillId="0" borderId="11" xfId="19" applyFont="1" applyBorder="1" applyAlignment="1">
      <alignment horizontal="center" vertical="center"/>
    </xf>
    <xf numFmtId="0" fontId="59" fillId="4" borderId="11" xfId="0" applyFont="1" applyFill="1" applyBorder="1" applyAlignment="1">
      <alignment vertical="center"/>
    </xf>
    <xf numFmtId="0" fontId="24" fillId="4" borderId="11" xfId="0" applyFont="1" applyFill="1" applyBorder="1" applyAlignment="1">
      <alignment vertical="center"/>
    </xf>
    <xf numFmtId="44" fontId="24" fillId="4" borderId="11" xfId="25" applyFont="1" applyFill="1" applyBorder="1" applyAlignment="1">
      <alignment horizontal="center" vertical="center"/>
    </xf>
    <xf numFmtId="0" fontId="24" fillId="0" borderId="11" xfId="1" applyFont="1" applyBorder="1" applyAlignment="1">
      <alignment horizontal="center" vertical="center" wrapText="1"/>
    </xf>
    <xf numFmtId="44" fontId="22" fillId="0" borderId="11" xfId="25" applyFont="1" applyBorder="1" applyAlignment="1">
      <alignment horizontal="center" vertical="center" wrapText="1"/>
    </xf>
    <xf numFmtId="0" fontId="17" fillId="0" borderId="11" xfId="0" applyFont="1" applyBorder="1" applyAlignment="1">
      <alignment vertical="center"/>
    </xf>
    <xf numFmtId="44" fontId="22" fillId="0" borderId="11" xfId="25" applyFont="1" applyBorder="1" applyAlignment="1">
      <alignment horizontal="left" vertical="center"/>
    </xf>
    <xf numFmtId="44" fontId="22" fillId="0" borderId="11" xfId="25" applyFont="1" applyBorder="1" applyAlignment="1">
      <alignment horizontal="left" vertical="center" wrapText="1"/>
    </xf>
    <xf numFmtId="0" fontId="84" fillId="6" borderId="11" xfId="1" applyFont="1" applyFill="1" applyBorder="1" applyAlignment="1">
      <alignment horizontal="center" vertical="center" wrapText="1"/>
    </xf>
    <xf numFmtId="0" fontId="86" fillId="6" borderId="11" xfId="22" applyFont="1" applyFill="1" applyBorder="1" applyAlignment="1">
      <alignment horizontal="right" vertical="center"/>
    </xf>
    <xf numFmtId="0" fontId="86" fillId="6" borderId="11" xfId="22" applyFont="1" applyFill="1" applyBorder="1" applyAlignment="1">
      <alignment horizontal="center" vertical="center"/>
    </xf>
    <xf numFmtId="0" fontId="25" fillId="0" borderId="11" xfId="1" applyFont="1" applyBorder="1" applyAlignment="1">
      <alignment horizontal="center" vertical="center" wrapText="1"/>
    </xf>
    <xf numFmtId="44" fontId="22" fillId="0" borderId="11" xfId="25" applyFont="1" applyBorder="1" applyAlignment="1">
      <alignment horizontal="center" vertical="center"/>
    </xf>
    <xf numFmtId="0" fontId="22" fillId="0" borderId="11" xfId="1" applyFont="1" applyBorder="1" applyAlignment="1">
      <alignment horizontal="left" vertical="center"/>
    </xf>
    <xf numFmtId="0" fontId="25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horizontal="center" vertical="center"/>
    </xf>
    <xf numFmtId="43" fontId="25" fillId="0" borderId="11" xfId="19" applyFont="1" applyBorder="1" applyAlignment="1">
      <alignment vertical="center"/>
    </xf>
    <xf numFmtId="44" fontId="25" fillId="0" borderId="11" xfId="25" applyFont="1" applyBorder="1" applyAlignment="1">
      <alignment vertical="center"/>
    </xf>
    <xf numFmtId="0" fontId="89" fillId="6" borderId="11" xfId="1" applyFont="1" applyFill="1" applyBorder="1" applyAlignment="1">
      <alignment horizontal="center" vertical="center" wrapText="1"/>
    </xf>
    <xf numFmtId="0" fontId="21" fillId="0" borderId="11" xfId="22" applyFont="1" applyBorder="1" applyAlignment="1">
      <alignment horizontal="center" vertical="center"/>
    </xf>
    <xf numFmtId="0" fontId="24" fillId="0" borderId="11" xfId="0" applyFont="1" applyBorder="1" applyAlignment="1">
      <alignment vertical="center"/>
    </xf>
    <xf numFmtId="44" fontId="24" fillId="0" borderId="11" xfId="25" applyFont="1" applyFill="1" applyBorder="1" applyAlignment="1">
      <alignment horizontal="center" vertical="center"/>
    </xf>
    <xf numFmtId="0" fontId="58" fillId="0" borderId="11" xfId="0" applyFont="1" applyBorder="1" applyAlignment="1">
      <alignment horizontal="center" vertical="center" wrapText="1"/>
    </xf>
    <xf numFmtId="165" fontId="22" fillId="0" borderId="11" xfId="19" applyNumberFormat="1" applyFont="1" applyBorder="1" applyAlignment="1">
      <alignment horizontal="left" vertical="center" wrapText="1"/>
    </xf>
    <xf numFmtId="0" fontId="21" fillId="0" borderId="11" xfId="22" applyFont="1" applyBorder="1" applyAlignment="1">
      <alignment horizontal="right" vertical="center"/>
    </xf>
    <xf numFmtId="0" fontId="86" fillId="6" borderId="11" xfId="0" applyFont="1" applyFill="1" applyBorder="1" applyAlignment="1">
      <alignment horizontal="center" vertical="center"/>
    </xf>
    <xf numFmtId="0" fontId="36" fillId="0" borderId="11" xfId="0" applyFont="1" applyBorder="1" applyAlignment="1">
      <alignment vertical="center"/>
    </xf>
    <xf numFmtId="44" fontId="36" fillId="0" borderId="11" xfId="25" applyFont="1" applyFill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165" fontId="22" fillId="0" borderId="11" xfId="19" applyNumberFormat="1" applyFont="1" applyFill="1" applyBorder="1" applyAlignment="1">
      <alignment vertical="center" wrapText="1"/>
    </xf>
    <xf numFmtId="165" fontId="22" fillId="0" borderId="11" xfId="19" applyNumberFormat="1" applyFont="1" applyFill="1" applyBorder="1" applyAlignment="1">
      <alignment horizontal="center" vertical="center" wrapText="1"/>
    </xf>
    <xf numFmtId="0" fontId="58" fillId="4" borderId="11" xfId="0" applyFont="1" applyFill="1" applyBorder="1" applyAlignment="1">
      <alignment horizontal="center" vertical="center" wrapText="1"/>
    </xf>
    <xf numFmtId="0" fontId="22" fillId="4" borderId="11" xfId="0" applyFont="1" applyFill="1" applyBorder="1" applyAlignment="1">
      <alignment horizontal="center" vertical="center" wrapText="1"/>
    </xf>
    <xf numFmtId="0" fontId="89" fillId="6" borderId="11" xfId="0" applyFont="1" applyFill="1" applyBorder="1" applyAlignment="1">
      <alignment horizontal="center" vertical="center" wrapText="1"/>
    </xf>
    <xf numFmtId="0" fontId="85" fillId="6" borderId="11" xfId="0" applyFont="1" applyFill="1" applyBorder="1" applyAlignment="1">
      <alignment vertical="center"/>
    </xf>
    <xf numFmtId="44" fontId="86" fillId="6" borderId="11" xfId="25" applyFont="1" applyFill="1" applyBorder="1" applyAlignment="1">
      <alignment vertical="center"/>
    </xf>
    <xf numFmtId="0" fontId="94" fillId="6" borderId="11" xfId="0" applyFont="1" applyFill="1" applyBorder="1" applyAlignment="1">
      <alignment vertical="center"/>
    </xf>
    <xf numFmtId="0" fontId="94" fillId="6" borderId="11" xfId="0" applyFont="1" applyFill="1" applyBorder="1" applyAlignment="1">
      <alignment horizontal="center" vertical="center"/>
    </xf>
    <xf numFmtId="0" fontId="22" fillId="8" borderId="0" xfId="1" applyFont="1" applyFill="1" applyAlignment="1">
      <alignment horizontal="justify" vertical="center" wrapText="1"/>
    </xf>
    <xf numFmtId="49" fontId="24" fillId="0" borderId="11" xfId="1" applyNumberFormat="1" applyFont="1" applyBorder="1" applyAlignment="1">
      <alignment horizontal="center" vertical="center" wrapText="1"/>
    </xf>
    <xf numFmtId="0" fontId="21" fillId="0" borderId="0" xfId="1" applyFont="1" applyAlignment="1">
      <alignment horizontal="left" vertical="center" wrapText="1"/>
    </xf>
    <xf numFmtId="0" fontId="25" fillId="0" borderId="0" xfId="1" applyFont="1" applyAlignment="1">
      <alignment horizontal="left" vertical="center" wrapText="1"/>
    </xf>
    <xf numFmtId="0" fontId="37" fillId="0" borderId="0" xfId="1" applyFont="1" applyAlignment="1">
      <alignment horizontal="left" vertical="center" wrapText="1"/>
    </xf>
    <xf numFmtId="0" fontId="21" fillId="0" borderId="0" xfId="1" applyFont="1" applyAlignment="1">
      <alignment horizontal="left" vertical="center"/>
    </xf>
    <xf numFmtId="0" fontId="22" fillId="0" borderId="0" xfId="1" applyFont="1" applyAlignment="1">
      <alignment horizontal="left" vertical="center"/>
    </xf>
    <xf numFmtId="0" fontId="91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90" fillId="0" borderId="2" xfId="0" applyFont="1" applyBorder="1" applyAlignment="1">
      <alignment horizontal="center" vertical="center"/>
    </xf>
    <xf numFmtId="0" fontId="90" fillId="0" borderId="3" xfId="0" applyFont="1" applyBorder="1" applyAlignment="1">
      <alignment horizontal="center" vertical="center"/>
    </xf>
    <xf numFmtId="0" fontId="90" fillId="0" borderId="4" xfId="0" applyFont="1" applyBorder="1" applyAlignment="1">
      <alignment horizontal="center" vertical="center"/>
    </xf>
    <xf numFmtId="0" fontId="92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49" fontId="81" fillId="0" borderId="11" xfId="0" applyNumberFormat="1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49" fontId="21" fillId="0" borderId="11" xfId="0" applyNumberFormat="1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94" fillId="6" borderId="11" xfId="0" applyFont="1" applyFill="1" applyBorder="1" applyAlignment="1">
      <alignment horizontal="center" vertical="center"/>
    </xf>
    <xf numFmtId="0" fontId="83" fillId="6" borderId="11" xfId="0" applyFont="1" applyFill="1" applyBorder="1" applyAlignment="1">
      <alignment horizontal="center" vertical="center"/>
    </xf>
    <xf numFmtId="0" fontId="93" fillId="0" borderId="0" xfId="0" applyFont="1" applyAlignment="1">
      <alignment horizontal="center" vertical="center"/>
    </xf>
    <xf numFmtId="0" fontId="24" fillId="0" borderId="11" xfId="0" applyFont="1" applyBorder="1" applyAlignment="1">
      <alignment vertical="center" wrapText="1"/>
    </xf>
    <xf numFmtId="0" fontId="86" fillId="0" borderId="11" xfId="22" applyFont="1" applyBorder="1" applyAlignment="1">
      <alignment vertical="center"/>
    </xf>
  </cellXfs>
  <cellStyles count="30">
    <cellStyle name="40% - Accent1" xfId="24" builtinId="31"/>
    <cellStyle name="40% - Accent1 2" xfId="29" xr:uid="{00000000-0005-0000-0000-000044000000}"/>
    <cellStyle name="Comma" xfId="19" builtinId="3"/>
    <cellStyle name="Comma 10" xfId="3" xr:uid="{00000000-0005-0000-0000-000000000000}"/>
    <cellStyle name="Comma 12" xfId="6" xr:uid="{00000000-0005-0000-0000-000001000000}"/>
    <cellStyle name="Comma 19" xfId="10" xr:uid="{00000000-0005-0000-0000-000002000000}"/>
    <cellStyle name="Comma 2" xfId="2" xr:uid="{00000000-0005-0000-0000-000003000000}"/>
    <cellStyle name="Comma 2 100" xfId="11" xr:uid="{00000000-0005-0000-0000-000004000000}"/>
    <cellStyle name="Comma 20" xfId="4" xr:uid="{00000000-0005-0000-0000-000005000000}"/>
    <cellStyle name="Comma 21" xfId="9" xr:uid="{00000000-0005-0000-0000-000006000000}"/>
    <cellStyle name="Comma 22" xfId="8" xr:uid="{00000000-0005-0000-0000-000007000000}"/>
    <cellStyle name="Comma 24" xfId="7" xr:uid="{00000000-0005-0000-0000-000008000000}"/>
    <cellStyle name="Comma 25" xfId="5" xr:uid="{00000000-0005-0000-0000-000009000000}"/>
    <cellStyle name="Comma 3" xfId="20" xr:uid="{B1C0B442-4F2C-4ADF-99E6-A76B4893E22C}"/>
    <cellStyle name="Comma 31" xfId="21" xr:uid="{96C7D578-701D-4E73-A2FF-52C1A6522B64}"/>
    <cellStyle name="Comma 4" xfId="27" xr:uid="{00000000-0005-0000-0000-000045000000}"/>
    <cellStyle name="Currency" xfId="25" builtinId="4"/>
    <cellStyle name="Excel Built-in Explanatory Text" xfId="12" xr:uid="{00000000-0005-0000-0000-00000A000000}"/>
    <cellStyle name="Normal" xfId="0" builtinId="0"/>
    <cellStyle name="Normal 10" xfId="14" xr:uid="{00000000-0005-0000-0000-00000C000000}"/>
    <cellStyle name="Normal 10 2" xfId="17" xr:uid="{00000000-0005-0000-0000-00000D000000}"/>
    <cellStyle name="Normal 2" xfId="1" xr:uid="{00000000-0005-0000-0000-00000E000000}"/>
    <cellStyle name="Normal 2 96" xfId="15" xr:uid="{00000000-0005-0000-0000-00000F000000}"/>
    <cellStyle name="Normal 3" xfId="13" xr:uid="{00000000-0005-0000-0000-000010000000}"/>
    <cellStyle name="Normal 3 2" xfId="26" xr:uid="{00000000-0005-0000-0000-000010000000}"/>
    <cellStyle name="Normal 34" xfId="22" xr:uid="{83654D5C-09C9-479C-A8E1-542F676F2810}"/>
    <cellStyle name="Normal 34 2" xfId="28" xr:uid="{83654D5C-09C9-479C-A8E1-542F676F2810}"/>
    <cellStyle name="Normal 4" xfId="18" xr:uid="{00000000-0005-0000-0000-000011000000}"/>
    <cellStyle name="Normal 6" xfId="16" xr:uid="{00000000-0005-0000-0000-000012000000}"/>
    <cellStyle name="Output" xfId="23" builtinId="21"/>
  </cellStyles>
  <dxfs count="0"/>
  <tableStyles count="0" defaultTableStyle="TableStyleMedium9" defaultPivotStyle="PivotStyleLight16"/>
  <colors>
    <mruColors>
      <color rgb="FF66CCFF"/>
      <color rgb="FFD7CFE3"/>
      <color rgb="FFC8BDD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675410</xdr:colOff>
      <xdr:row>2</xdr:row>
      <xdr:rowOff>126077</xdr:rowOff>
    </xdr:from>
    <xdr:to>
      <xdr:col>7</xdr:col>
      <xdr:colOff>250075</xdr:colOff>
      <xdr:row>2</xdr:row>
      <xdr:rowOff>553664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0455" y="1598122"/>
          <a:ext cx="1684713" cy="419967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</xdr:row>
          <xdr:rowOff>9525</xdr:rowOff>
        </xdr:from>
        <xdr:to>
          <xdr:col>2</xdr:col>
          <xdr:colOff>800100</xdr:colOff>
          <xdr:row>2</xdr:row>
          <xdr:rowOff>552450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5</xdr:col>
      <xdr:colOff>1047750</xdr:colOff>
      <xdr:row>1</xdr:row>
      <xdr:rowOff>167293</xdr:rowOff>
    </xdr:from>
    <xdr:to>
      <xdr:col>6</xdr:col>
      <xdr:colOff>1064028</xdr:colOff>
      <xdr:row>2</xdr:row>
      <xdr:rowOff>21302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25" t="11223" r="7245" b="11336"/>
        <a:stretch/>
      </xdr:blipFill>
      <xdr:spPr bwMode="auto">
        <a:xfrm>
          <a:off x="7472795" y="799407"/>
          <a:ext cx="1072688" cy="69965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16453</xdr:colOff>
      <xdr:row>0</xdr:row>
      <xdr:rowOff>0</xdr:rowOff>
    </xdr:from>
    <xdr:to>
      <xdr:col>6</xdr:col>
      <xdr:colOff>1050312</xdr:colOff>
      <xdr:row>1</xdr:row>
      <xdr:rowOff>190500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497908" y="0"/>
          <a:ext cx="1039574" cy="8226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2F7F4-8CE2-4F92-AA27-358F7138260D}">
  <dimension ref="A1:AHL275"/>
  <sheetViews>
    <sheetView topLeftCell="A78" zoomScale="110" zoomScaleNormal="110" workbookViewId="0">
      <selection activeCell="C91" sqref="C91"/>
    </sheetView>
  </sheetViews>
  <sheetFormatPr defaultColWidth="10.6640625" defaultRowHeight="16.5" x14ac:dyDescent="0.2"/>
  <cols>
    <col min="1" max="1" width="5.83203125" style="17" customWidth="1"/>
    <col min="2" max="2" width="9.33203125" style="55" customWidth="1"/>
    <col min="3" max="3" width="55.83203125" style="11" customWidth="1"/>
    <col min="4" max="4" width="11.83203125" style="17" customWidth="1"/>
    <col min="5" max="5" width="10.83203125" style="20" customWidth="1"/>
    <col min="6" max="6" width="15.5" style="61" customWidth="1"/>
    <col min="7" max="7" width="18.6640625" style="68" bestFit="1" customWidth="1"/>
    <col min="8" max="8" width="14" style="15" customWidth="1"/>
    <col min="9" max="36" width="8.83203125" style="15" customWidth="1"/>
    <col min="37" max="875" width="10.6640625" style="15"/>
    <col min="876" max="896" width="13.5" style="15" customWidth="1"/>
    <col min="897" max="16384" width="10.6640625" style="12"/>
  </cols>
  <sheetData>
    <row r="1" spans="1:896" ht="50.1" customHeight="1" x14ac:dyDescent="0.2">
      <c r="A1" s="334" t="s">
        <v>675</v>
      </c>
      <c r="B1" s="334"/>
      <c r="C1" s="335"/>
      <c r="D1" s="335"/>
      <c r="E1" s="335"/>
      <c r="F1" s="335"/>
      <c r="G1" s="335"/>
      <c r="AHL1" s="12"/>
    </row>
    <row r="2" spans="1:896" ht="66" customHeight="1" x14ac:dyDescent="0.2">
      <c r="A2" s="334" t="s">
        <v>684</v>
      </c>
      <c r="B2" s="334"/>
      <c r="C2" s="336"/>
      <c r="D2" s="336"/>
      <c r="E2" s="336"/>
      <c r="F2" s="336"/>
      <c r="G2" s="336"/>
      <c r="AHL2" s="12"/>
    </row>
    <row r="3" spans="1:896" ht="45" customHeight="1" x14ac:dyDescent="0.2">
      <c r="A3" s="337" t="s">
        <v>665</v>
      </c>
      <c r="B3" s="337"/>
      <c r="C3" s="338"/>
      <c r="D3" s="338"/>
      <c r="E3" s="338"/>
      <c r="F3" s="338"/>
      <c r="G3" s="338"/>
      <c r="AHL3" s="12"/>
    </row>
    <row r="4" spans="1:896" ht="30" customHeight="1" x14ac:dyDescent="0.2">
      <c r="A4" s="339" t="s">
        <v>666</v>
      </c>
      <c r="B4" s="339"/>
      <c r="C4" s="339"/>
      <c r="D4" s="339"/>
      <c r="E4" s="339"/>
      <c r="F4" s="339"/>
      <c r="G4" s="339"/>
      <c r="AHL4" s="12"/>
    </row>
    <row r="5" spans="1:896" ht="30" customHeight="1" x14ac:dyDescent="0.2">
      <c r="A5" s="340" t="s">
        <v>95</v>
      </c>
      <c r="B5" s="340"/>
      <c r="C5" s="340"/>
      <c r="D5" s="340"/>
      <c r="E5" s="340"/>
      <c r="F5" s="340"/>
      <c r="G5" s="340"/>
      <c r="AHL5" s="12"/>
    </row>
    <row r="6" spans="1:896" ht="12" customHeight="1" thickBot="1" x14ac:dyDescent="0.25">
      <c r="A6" s="345"/>
      <c r="B6" s="345"/>
      <c r="C6" s="345"/>
      <c r="D6" s="345"/>
      <c r="E6" s="345"/>
      <c r="F6" s="345"/>
      <c r="G6" s="345"/>
      <c r="AHL6" s="12"/>
    </row>
    <row r="7" spans="1:896" ht="24" customHeight="1" x14ac:dyDescent="0.2">
      <c r="A7" s="341" t="s">
        <v>103</v>
      </c>
      <c r="B7" s="342"/>
      <c r="C7" s="342"/>
      <c r="D7" s="342"/>
      <c r="E7" s="342"/>
      <c r="F7" s="342"/>
      <c r="G7" s="343"/>
      <c r="AHL7" s="12"/>
    </row>
    <row r="8" spans="1:896" ht="20.100000000000001" customHeight="1" x14ac:dyDescent="0.2">
      <c r="A8" s="94" t="s">
        <v>29</v>
      </c>
      <c r="B8" s="95"/>
      <c r="C8" s="96" t="s">
        <v>104</v>
      </c>
      <c r="D8" s="97"/>
      <c r="E8" s="98"/>
      <c r="F8" s="99">
        <f>G193</f>
        <v>0</v>
      </c>
      <c r="G8" s="78"/>
      <c r="AHK8" s="12"/>
      <c r="AHL8" s="12"/>
    </row>
    <row r="9" spans="1:896" ht="20.100000000000001" customHeight="1" x14ac:dyDescent="0.2">
      <c r="A9" s="94" t="s">
        <v>30</v>
      </c>
      <c r="B9" s="95"/>
      <c r="C9" s="96" t="s">
        <v>31</v>
      </c>
      <c r="D9" s="97"/>
      <c r="E9" s="98"/>
      <c r="F9" s="99">
        <f>mekanik!G157</f>
        <v>0</v>
      </c>
      <c r="G9" s="78"/>
      <c r="AHK9" s="12"/>
      <c r="AHL9" s="12"/>
    </row>
    <row r="10" spans="1:896" ht="20.100000000000001" customHeight="1" x14ac:dyDescent="0.2">
      <c r="A10" s="94" t="s">
        <v>32</v>
      </c>
      <c r="B10" s="95"/>
      <c r="C10" s="96" t="s">
        <v>33</v>
      </c>
      <c r="D10" s="97"/>
      <c r="E10" s="98"/>
      <c r="F10" s="99">
        <f>elektrik!G250+elektrik!G316</f>
        <v>0</v>
      </c>
      <c r="G10" s="78"/>
      <c r="AHK10" s="12"/>
      <c r="AHL10" s="12"/>
    </row>
    <row r="11" spans="1:896" ht="20.100000000000001" customHeight="1" x14ac:dyDescent="0.2">
      <c r="A11" s="100"/>
      <c r="B11" s="101"/>
      <c r="C11" s="236" t="s">
        <v>34</v>
      </c>
      <c r="D11" s="102"/>
      <c r="E11" s="103"/>
      <c r="F11" s="104">
        <f>SUM(F8:F10)</f>
        <v>0</v>
      </c>
      <c r="G11" s="78"/>
      <c r="AHK11" s="12"/>
      <c r="AHL11" s="12"/>
    </row>
    <row r="12" spans="1:896" ht="20.100000000000001" customHeight="1" x14ac:dyDescent="0.2">
      <c r="A12" s="105"/>
      <c r="B12" s="101"/>
      <c r="C12" s="96"/>
      <c r="D12" s="106"/>
      <c r="E12" s="98"/>
      <c r="F12" s="99"/>
      <c r="G12" s="78"/>
      <c r="AHK12" s="12"/>
      <c r="AHL12" s="12"/>
    </row>
    <row r="13" spans="1:896" ht="20.100000000000001" customHeight="1" x14ac:dyDescent="0.2">
      <c r="A13" s="105"/>
      <c r="B13" s="101"/>
      <c r="C13" s="96"/>
      <c r="D13" s="106"/>
      <c r="E13" s="98"/>
      <c r="F13" s="99"/>
      <c r="G13" s="78"/>
      <c r="O13" s="93"/>
      <c r="AHK13" s="12"/>
      <c r="AHL13" s="12"/>
    </row>
    <row r="14" spans="1:896" ht="20.100000000000001" customHeight="1" x14ac:dyDescent="0.2">
      <c r="A14" s="105"/>
      <c r="B14" s="101"/>
      <c r="C14" s="96" t="s">
        <v>35</v>
      </c>
      <c r="D14" s="106"/>
      <c r="E14" s="98"/>
      <c r="F14" s="99">
        <f>F13*20%</f>
        <v>0</v>
      </c>
      <c r="G14" s="78"/>
      <c r="AHK14" s="12"/>
      <c r="AHL14" s="12"/>
    </row>
    <row r="15" spans="1:896" ht="20.100000000000001" customHeight="1" x14ac:dyDescent="0.2">
      <c r="A15" s="100"/>
      <c r="B15" s="101"/>
      <c r="C15" s="237" t="s">
        <v>36</v>
      </c>
      <c r="D15" s="107"/>
      <c r="E15" s="108"/>
      <c r="F15" s="109">
        <f>F11+F14</f>
        <v>0</v>
      </c>
      <c r="G15" s="78"/>
      <c r="AHK15" s="12"/>
      <c r="AHL15" s="12"/>
    </row>
    <row r="16" spans="1:896" ht="20.100000000000001" customHeight="1" x14ac:dyDescent="0.2">
      <c r="A16" s="110"/>
      <c r="B16" s="110"/>
      <c r="C16" s="111" t="s">
        <v>37</v>
      </c>
      <c r="D16" s="102"/>
      <c r="E16" s="103"/>
      <c r="F16" s="104"/>
      <c r="G16" s="78"/>
      <c r="AHK16" s="12"/>
      <c r="AHL16" s="12"/>
    </row>
    <row r="17" spans="1:896" ht="20.100000000000001" customHeight="1" x14ac:dyDescent="0.2">
      <c r="A17" s="94" t="s">
        <v>38</v>
      </c>
      <c r="B17" s="95"/>
      <c r="C17" s="96" t="s">
        <v>39</v>
      </c>
      <c r="D17" s="102"/>
      <c r="E17" s="103"/>
      <c r="F17" s="99">
        <f>mekanik!G190</f>
        <v>0</v>
      </c>
      <c r="G17" s="78"/>
      <c r="AHK17" s="12"/>
      <c r="AHL17" s="12"/>
    </row>
    <row r="18" spans="1:896" ht="20.100000000000001" customHeight="1" x14ac:dyDescent="0.2">
      <c r="A18" s="94" t="s">
        <v>40</v>
      </c>
      <c r="B18" s="95"/>
      <c r="C18" s="96" t="s">
        <v>41</v>
      </c>
      <c r="D18" s="102"/>
      <c r="E18" s="103"/>
      <c r="F18" s="99">
        <f>elektrik!G279+elektrik!G374</f>
        <v>0</v>
      </c>
      <c r="G18" s="78"/>
      <c r="AHK18" s="12"/>
      <c r="AHL18" s="12"/>
    </row>
    <row r="19" spans="1:896" ht="20.100000000000001" customHeight="1" x14ac:dyDescent="0.2">
      <c r="A19" s="94" t="s">
        <v>42</v>
      </c>
      <c r="B19" s="95"/>
      <c r="C19" s="96" t="s">
        <v>105</v>
      </c>
      <c r="D19" s="102"/>
      <c r="E19" s="103"/>
      <c r="F19" s="99">
        <f>G208</f>
        <v>0</v>
      </c>
      <c r="G19" s="78"/>
      <c r="AHK19" s="12"/>
      <c r="AHL19" s="12"/>
    </row>
    <row r="20" spans="1:896" ht="20.100000000000001" customHeight="1" x14ac:dyDescent="0.2">
      <c r="A20" s="110"/>
      <c r="B20" s="110"/>
      <c r="C20" s="112" t="s">
        <v>43</v>
      </c>
      <c r="D20" s="113"/>
      <c r="E20" s="114"/>
      <c r="F20" s="115">
        <f>SUM(F17:F19)</f>
        <v>0</v>
      </c>
      <c r="G20" s="78"/>
      <c r="AHK20" s="12"/>
      <c r="AHL20" s="12"/>
    </row>
    <row r="21" spans="1:896" ht="20.100000000000001" customHeight="1" x14ac:dyDescent="0.2">
      <c r="A21" s="110"/>
      <c r="B21" s="110"/>
      <c r="C21" s="237" t="s">
        <v>80</v>
      </c>
      <c r="D21" s="107"/>
      <c r="E21" s="108"/>
      <c r="F21" s="109">
        <f>F15+F20</f>
        <v>0</v>
      </c>
      <c r="G21" s="78"/>
      <c r="AHK21" s="12"/>
      <c r="AHL21" s="12"/>
    </row>
    <row r="22" spans="1:896" ht="20.100000000000001" customHeight="1" x14ac:dyDescent="0.2">
      <c r="A22" s="81"/>
      <c r="B22" s="82"/>
      <c r="C22" s="84"/>
      <c r="D22" s="83"/>
      <c r="E22" s="79"/>
      <c r="F22" s="80"/>
      <c r="G22" s="85"/>
      <c r="AHL22" s="12"/>
    </row>
    <row r="23" spans="1:896" ht="18" customHeight="1" thickBot="1" x14ac:dyDescent="0.25">
      <c r="A23" s="86"/>
      <c r="B23" s="87"/>
      <c r="C23" s="88"/>
      <c r="D23" s="89"/>
      <c r="E23" s="90"/>
      <c r="F23" s="91"/>
      <c r="G23" s="92"/>
      <c r="AHL23" s="12"/>
    </row>
    <row r="24" spans="1:896" ht="18" customHeight="1" x14ac:dyDescent="0.2">
      <c r="AHL24" s="12"/>
    </row>
    <row r="25" spans="1:896" ht="18" customHeight="1" x14ac:dyDescent="0.2">
      <c r="A25" s="16"/>
      <c r="B25" s="54"/>
      <c r="C25" s="16"/>
      <c r="D25" s="16"/>
      <c r="E25" s="16"/>
      <c r="F25" s="60"/>
      <c r="G25" s="67"/>
      <c r="AHL25" s="12"/>
    </row>
    <row r="26" spans="1:896" ht="21" customHeight="1" x14ac:dyDescent="0.2">
      <c r="A26" s="344" t="s">
        <v>106</v>
      </c>
      <c r="B26" s="344"/>
      <c r="C26" s="344"/>
      <c r="D26" s="344"/>
      <c r="E26" s="344"/>
      <c r="F26" s="344"/>
      <c r="G26" s="344"/>
      <c r="AHL26" s="12"/>
    </row>
    <row r="27" spans="1:896" ht="18" customHeight="1" x14ac:dyDescent="0.2">
      <c r="A27" s="94" t="s">
        <v>44</v>
      </c>
      <c r="B27" s="95"/>
      <c r="C27" s="94" t="s">
        <v>398</v>
      </c>
      <c r="D27" s="94" t="s">
        <v>399</v>
      </c>
      <c r="E27" s="116" t="s">
        <v>15</v>
      </c>
      <c r="F27" s="117" t="s">
        <v>672</v>
      </c>
      <c r="G27" s="118" t="s">
        <v>673</v>
      </c>
      <c r="AHL27" s="12"/>
    </row>
    <row r="28" spans="1:896" ht="18" customHeight="1" x14ac:dyDescent="0.2">
      <c r="A28" s="94"/>
      <c r="B28" s="95"/>
      <c r="C28" s="119" t="s">
        <v>121</v>
      </c>
      <c r="D28" s="94"/>
      <c r="E28" s="116"/>
      <c r="F28" s="117"/>
      <c r="G28" s="118"/>
      <c r="AHL28" s="12"/>
    </row>
    <row r="29" spans="1:896" ht="39" customHeight="1" x14ac:dyDescent="0.2">
      <c r="A29" s="120" t="s">
        <v>16</v>
      </c>
      <c r="B29" s="121"/>
      <c r="C29" s="122" t="s">
        <v>122</v>
      </c>
      <c r="D29" s="123" t="s">
        <v>0</v>
      </c>
      <c r="E29" s="124">
        <v>200</v>
      </c>
      <c r="F29" s="125"/>
      <c r="G29" s="126">
        <f>E29*F29</f>
        <v>0</v>
      </c>
      <c r="AHL29" s="12"/>
    </row>
    <row r="30" spans="1:896" ht="18" customHeight="1" x14ac:dyDescent="0.2">
      <c r="A30" s="120" t="s">
        <v>17</v>
      </c>
      <c r="B30" s="121"/>
      <c r="C30" s="127" t="s">
        <v>125</v>
      </c>
      <c r="D30" s="123" t="s">
        <v>28</v>
      </c>
      <c r="E30" s="124">
        <v>1</v>
      </c>
      <c r="F30" s="125"/>
      <c r="G30" s="126">
        <f t="shared" ref="G30:G53" si="0">E30*F30</f>
        <v>0</v>
      </c>
      <c r="AHL30" s="12"/>
    </row>
    <row r="31" spans="1:896" ht="18" customHeight="1" x14ac:dyDescent="0.2">
      <c r="A31" s="120" t="s">
        <v>18</v>
      </c>
      <c r="B31" s="121"/>
      <c r="C31" s="127" t="s">
        <v>127</v>
      </c>
      <c r="D31" s="123" t="s">
        <v>28</v>
      </c>
      <c r="E31" s="124">
        <v>12</v>
      </c>
      <c r="F31" s="125"/>
      <c r="G31" s="126">
        <f t="shared" si="0"/>
        <v>0</v>
      </c>
      <c r="AHL31" s="12"/>
    </row>
    <row r="32" spans="1:896" ht="18" customHeight="1" x14ac:dyDescent="0.2">
      <c r="A32" s="120" t="s">
        <v>20</v>
      </c>
      <c r="B32" s="121"/>
      <c r="C32" s="122" t="s">
        <v>123</v>
      </c>
      <c r="D32" s="123" t="s">
        <v>28</v>
      </c>
      <c r="E32" s="124">
        <v>1</v>
      </c>
      <c r="F32" s="128"/>
      <c r="G32" s="126">
        <f t="shared" si="0"/>
        <v>0</v>
      </c>
      <c r="AHL32" s="12"/>
    </row>
    <row r="33" spans="1:896" ht="18" customHeight="1" x14ac:dyDescent="0.2">
      <c r="A33" s="120" t="s">
        <v>21</v>
      </c>
      <c r="B33" s="121"/>
      <c r="C33" s="122" t="s">
        <v>124</v>
      </c>
      <c r="D33" s="123" t="s">
        <v>28</v>
      </c>
      <c r="E33" s="124">
        <v>1</v>
      </c>
      <c r="F33" s="128"/>
      <c r="G33" s="126">
        <f t="shared" si="0"/>
        <v>0</v>
      </c>
      <c r="AHL33" s="12"/>
    </row>
    <row r="34" spans="1:896" ht="18" customHeight="1" x14ac:dyDescent="0.2">
      <c r="A34" s="120" t="s">
        <v>22</v>
      </c>
      <c r="B34" s="121"/>
      <c r="C34" s="122" t="s">
        <v>126</v>
      </c>
      <c r="D34" s="123" t="s">
        <v>28</v>
      </c>
      <c r="E34" s="124">
        <v>1</v>
      </c>
      <c r="F34" s="128"/>
      <c r="G34" s="126">
        <f t="shared" si="0"/>
        <v>0</v>
      </c>
      <c r="AHL34" s="12"/>
    </row>
    <row r="35" spans="1:896" ht="28.5" customHeight="1" x14ac:dyDescent="0.2">
      <c r="A35" s="120" t="s">
        <v>23</v>
      </c>
      <c r="B35" s="121"/>
      <c r="C35" s="129" t="s">
        <v>129</v>
      </c>
      <c r="D35" s="130" t="s">
        <v>403</v>
      </c>
      <c r="E35" s="124">
        <v>560</v>
      </c>
      <c r="F35" s="128"/>
      <c r="G35" s="126">
        <f t="shared" si="0"/>
        <v>0</v>
      </c>
      <c r="AHL35" s="12"/>
    </row>
    <row r="36" spans="1:896" ht="28.5" customHeight="1" x14ac:dyDescent="0.2">
      <c r="A36" s="120" t="s">
        <v>24</v>
      </c>
      <c r="B36" s="121"/>
      <c r="C36" s="129" t="s">
        <v>128</v>
      </c>
      <c r="D36" s="123" t="s">
        <v>28</v>
      </c>
      <c r="E36" s="124">
        <v>28</v>
      </c>
      <c r="F36" s="128"/>
      <c r="G36" s="126">
        <f t="shared" si="0"/>
        <v>0</v>
      </c>
      <c r="AHL36" s="12"/>
    </row>
    <row r="37" spans="1:896" ht="18" customHeight="1" x14ac:dyDescent="0.2">
      <c r="A37" s="131"/>
      <c r="B37" s="132"/>
      <c r="C37" s="133" t="s">
        <v>10</v>
      </c>
      <c r="D37" s="134" t="s">
        <v>671</v>
      </c>
      <c r="E37" s="135"/>
      <c r="F37" s="136"/>
      <c r="G37" s="137">
        <f>SUM(G29:G36)</f>
        <v>0</v>
      </c>
      <c r="AHL37" s="12"/>
    </row>
    <row r="38" spans="1:896" ht="18" customHeight="1" x14ac:dyDescent="0.2">
      <c r="A38" s="120"/>
      <c r="B38" s="121"/>
      <c r="C38" s="119" t="s">
        <v>108</v>
      </c>
      <c r="D38" s="94"/>
      <c r="E38" s="138"/>
      <c r="F38" s="139"/>
      <c r="G38" s="126">
        <f t="shared" si="0"/>
        <v>0</v>
      </c>
      <c r="AHL38" s="12"/>
    </row>
    <row r="39" spans="1:896" ht="18" customHeight="1" x14ac:dyDescent="0.2">
      <c r="A39" s="120" t="s">
        <v>16</v>
      </c>
      <c r="B39" s="140"/>
      <c r="C39" s="122" t="s">
        <v>119</v>
      </c>
      <c r="D39" s="130" t="s">
        <v>403</v>
      </c>
      <c r="E39" s="141">
        <v>54.4</v>
      </c>
      <c r="F39" s="142"/>
      <c r="G39" s="126">
        <f t="shared" si="0"/>
        <v>0</v>
      </c>
      <c r="AHL39" s="12"/>
    </row>
    <row r="40" spans="1:896" ht="18" customHeight="1" x14ac:dyDescent="0.2">
      <c r="A40" s="120" t="s">
        <v>17</v>
      </c>
      <c r="B40" s="140"/>
      <c r="C40" s="122" t="s">
        <v>114</v>
      </c>
      <c r="D40" s="130" t="s">
        <v>403</v>
      </c>
      <c r="E40" s="141">
        <v>54.4</v>
      </c>
      <c r="F40" s="142"/>
      <c r="G40" s="126">
        <f t="shared" si="0"/>
        <v>0</v>
      </c>
      <c r="AHL40" s="12"/>
    </row>
    <row r="41" spans="1:896" ht="18" customHeight="1" x14ac:dyDescent="0.2">
      <c r="A41" s="120" t="s">
        <v>18</v>
      </c>
      <c r="B41" s="140"/>
      <c r="C41" s="122" t="s">
        <v>115</v>
      </c>
      <c r="D41" s="130" t="s">
        <v>403</v>
      </c>
      <c r="E41" s="141">
        <v>13.7</v>
      </c>
      <c r="F41" s="142"/>
      <c r="G41" s="126">
        <f t="shared" si="0"/>
        <v>0</v>
      </c>
      <c r="AHL41" s="12"/>
    </row>
    <row r="42" spans="1:896" ht="20.25" customHeight="1" x14ac:dyDescent="0.2">
      <c r="A42" s="120" t="s">
        <v>20</v>
      </c>
      <c r="B42" s="140"/>
      <c r="C42" s="122" t="s">
        <v>130</v>
      </c>
      <c r="D42" s="130" t="s">
        <v>403</v>
      </c>
      <c r="E42" s="141">
        <v>181.3</v>
      </c>
      <c r="F42" s="142"/>
      <c r="G42" s="126">
        <f t="shared" si="0"/>
        <v>0</v>
      </c>
      <c r="AHL42" s="12"/>
    </row>
    <row r="43" spans="1:896" ht="35.25" customHeight="1" x14ac:dyDescent="0.2">
      <c r="A43" s="120" t="s">
        <v>21</v>
      </c>
      <c r="B43" s="140"/>
      <c r="C43" s="122" t="s">
        <v>112</v>
      </c>
      <c r="D43" s="130" t="s">
        <v>403</v>
      </c>
      <c r="E43" s="141">
        <v>46.7</v>
      </c>
      <c r="F43" s="142"/>
      <c r="G43" s="126">
        <f t="shared" si="0"/>
        <v>0</v>
      </c>
      <c r="AHL43" s="12"/>
    </row>
    <row r="44" spans="1:896" ht="18" customHeight="1" x14ac:dyDescent="0.2">
      <c r="A44" s="120" t="s">
        <v>22</v>
      </c>
      <c r="B44" s="140"/>
      <c r="C44" s="122" t="s">
        <v>120</v>
      </c>
      <c r="D44" s="130" t="s">
        <v>3</v>
      </c>
      <c r="E44" s="141">
        <v>160.69999999999999</v>
      </c>
      <c r="F44" s="142"/>
      <c r="G44" s="126">
        <f t="shared" si="0"/>
        <v>0</v>
      </c>
      <c r="AHL44" s="12"/>
    </row>
    <row r="45" spans="1:896" ht="18" customHeight="1" x14ac:dyDescent="0.2">
      <c r="A45" s="120" t="s">
        <v>23</v>
      </c>
      <c r="B45" s="140"/>
      <c r="C45" s="122" t="s">
        <v>109</v>
      </c>
      <c r="D45" s="130" t="s">
        <v>3</v>
      </c>
      <c r="E45" s="141">
        <v>12.3</v>
      </c>
      <c r="F45" s="142"/>
      <c r="G45" s="126">
        <f t="shared" si="0"/>
        <v>0</v>
      </c>
      <c r="AHL45" s="12"/>
    </row>
    <row r="46" spans="1:896" ht="18" customHeight="1" x14ac:dyDescent="0.2">
      <c r="A46" s="120" t="s">
        <v>24</v>
      </c>
      <c r="B46" s="140"/>
      <c r="C46" s="122" t="s">
        <v>110</v>
      </c>
      <c r="D46" s="130" t="s">
        <v>3</v>
      </c>
      <c r="E46" s="141">
        <v>26.5</v>
      </c>
      <c r="F46" s="142"/>
      <c r="G46" s="126">
        <f t="shared" si="0"/>
        <v>0</v>
      </c>
      <c r="AHL46" s="12"/>
    </row>
    <row r="47" spans="1:896" ht="18" customHeight="1" x14ac:dyDescent="0.2">
      <c r="A47" s="120" t="s">
        <v>25</v>
      </c>
      <c r="B47" s="140"/>
      <c r="C47" s="122" t="s">
        <v>111</v>
      </c>
      <c r="D47" s="130" t="s">
        <v>488</v>
      </c>
      <c r="E47" s="141">
        <v>382</v>
      </c>
      <c r="F47" s="142"/>
      <c r="G47" s="126">
        <f t="shared" si="0"/>
        <v>0</v>
      </c>
      <c r="AHL47" s="12"/>
    </row>
    <row r="48" spans="1:896" ht="18" customHeight="1" x14ac:dyDescent="0.2">
      <c r="A48" s="120" t="s">
        <v>26</v>
      </c>
      <c r="B48" s="140"/>
      <c r="C48" s="122" t="s">
        <v>113</v>
      </c>
      <c r="D48" s="130" t="s">
        <v>403</v>
      </c>
      <c r="E48" s="141">
        <v>152</v>
      </c>
      <c r="F48" s="142"/>
      <c r="G48" s="126">
        <f t="shared" si="0"/>
        <v>0</v>
      </c>
      <c r="AHL48" s="12"/>
    </row>
    <row r="49" spans="1:896" ht="18" customHeight="1" x14ac:dyDescent="0.2">
      <c r="A49" s="120" t="s">
        <v>89</v>
      </c>
      <c r="B49" s="140"/>
      <c r="C49" s="127" t="s">
        <v>116</v>
      </c>
      <c r="D49" s="130" t="s">
        <v>84</v>
      </c>
      <c r="E49" s="141">
        <v>2</v>
      </c>
      <c r="F49" s="142"/>
      <c r="G49" s="126">
        <f t="shared" si="0"/>
        <v>0</v>
      </c>
      <c r="AHL49" s="12"/>
    </row>
    <row r="50" spans="1:896" ht="18" customHeight="1" x14ac:dyDescent="0.2">
      <c r="A50" s="120" t="s">
        <v>90</v>
      </c>
      <c r="B50" s="140"/>
      <c r="C50" s="127" t="s">
        <v>118</v>
      </c>
      <c r="D50" s="130" t="s">
        <v>84</v>
      </c>
      <c r="E50" s="141">
        <v>1</v>
      </c>
      <c r="F50" s="142"/>
      <c r="G50" s="126">
        <f t="shared" si="0"/>
        <v>0</v>
      </c>
      <c r="AHL50" s="12"/>
    </row>
    <row r="51" spans="1:896" ht="18" customHeight="1" x14ac:dyDescent="0.2">
      <c r="A51" s="120" t="s">
        <v>91</v>
      </c>
      <c r="B51" s="140"/>
      <c r="C51" s="122" t="s">
        <v>51</v>
      </c>
      <c r="D51" s="130" t="s">
        <v>0</v>
      </c>
      <c r="E51" s="141">
        <v>11.3</v>
      </c>
      <c r="F51" s="142"/>
      <c r="G51" s="126">
        <f t="shared" si="0"/>
        <v>0</v>
      </c>
      <c r="AHL51" s="12"/>
    </row>
    <row r="52" spans="1:896" ht="18" customHeight="1" x14ac:dyDescent="0.2">
      <c r="A52" s="120" t="s">
        <v>92</v>
      </c>
      <c r="B52" s="140"/>
      <c r="C52" s="122" t="s">
        <v>117</v>
      </c>
      <c r="D52" s="130" t="s">
        <v>3</v>
      </c>
      <c r="E52" s="141">
        <v>82</v>
      </c>
      <c r="F52" s="142"/>
      <c r="G52" s="126">
        <f t="shared" si="0"/>
        <v>0</v>
      </c>
      <c r="AHL52" s="12"/>
    </row>
    <row r="53" spans="1:896" ht="29.25" customHeight="1" x14ac:dyDescent="0.2">
      <c r="A53" s="120" t="s">
        <v>93</v>
      </c>
      <c r="B53" s="140"/>
      <c r="C53" s="143" t="s">
        <v>667</v>
      </c>
      <c r="D53" s="130" t="s">
        <v>3</v>
      </c>
      <c r="E53" s="141">
        <v>326</v>
      </c>
      <c r="F53" s="142"/>
      <c r="G53" s="126">
        <f t="shared" si="0"/>
        <v>0</v>
      </c>
      <c r="AHL53" s="12"/>
    </row>
    <row r="54" spans="1:896" ht="18" customHeight="1" x14ac:dyDescent="0.2">
      <c r="A54" s="94"/>
      <c r="B54" s="95"/>
      <c r="C54" s="133" t="s">
        <v>10</v>
      </c>
      <c r="D54" s="134" t="s">
        <v>671</v>
      </c>
      <c r="E54" s="135"/>
      <c r="F54" s="136"/>
      <c r="G54" s="144">
        <f>SUM(G39:G53)</f>
        <v>0</v>
      </c>
      <c r="AHL54" s="12"/>
    </row>
    <row r="55" spans="1:896" ht="18" customHeight="1" x14ac:dyDescent="0.2">
      <c r="A55" s="145"/>
      <c r="B55" s="145"/>
      <c r="C55" s="333" t="s">
        <v>481</v>
      </c>
      <c r="D55" s="333"/>
      <c r="E55" s="333"/>
      <c r="F55" s="333"/>
      <c r="G55" s="146"/>
      <c r="AHL55" s="12"/>
    </row>
    <row r="56" spans="1:896" ht="18" customHeight="1" x14ac:dyDescent="0.2">
      <c r="A56" s="147"/>
      <c r="B56" s="120"/>
      <c r="C56" s="119" t="s">
        <v>8</v>
      </c>
      <c r="D56" s="148"/>
      <c r="E56" s="149"/>
      <c r="F56" s="150"/>
      <c r="G56" s="151"/>
      <c r="AHL56" s="12"/>
    </row>
    <row r="57" spans="1:896" ht="36.75" customHeight="1" x14ac:dyDescent="0.2">
      <c r="A57" s="120">
        <v>1</v>
      </c>
      <c r="B57" s="152"/>
      <c r="C57" s="122" t="s">
        <v>478</v>
      </c>
      <c r="D57" s="130" t="s">
        <v>3</v>
      </c>
      <c r="E57" s="141">
        <v>65</v>
      </c>
      <c r="F57" s="142"/>
      <c r="G57" s="153">
        <f>E57*F57</f>
        <v>0</v>
      </c>
      <c r="AHL57" s="12"/>
    </row>
    <row r="58" spans="1:896" ht="18" customHeight="1" x14ac:dyDescent="0.2">
      <c r="A58" s="120">
        <v>2</v>
      </c>
      <c r="B58" s="152"/>
      <c r="C58" s="122" t="s">
        <v>479</v>
      </c>
      <c r="D58" s="130" t="s">
        <v>19</v>
      </c>
      <c r="E58" s="141">
        <v>65</v>
      </c>
      <c r="F58" s="142"/>
      <c r="G58" s="153">
        <f t="shared" ref="G58:G64" si="1">E58*F58</f>
        <v>0</v>
      </c>
      <c r="AHL58" s="12"/>
    </row>
    <row r="59" spans="1:896" ht="18" customHeight="1" x14ac:dyDescent="0.2">
      <c r="A59" s="120">
        <v>3</v>
      </c>
      <c r="B59" s="152"/>
      <c r="C59" s="122" t="s">
        <v>480</v>
      </c>
      <c r="D59" s="130" t="s">
        <v>14</v>
      </c>
      <c r="E59" s="141">
        <v>65</v>
      </c>
      <c r="F59" s="142"/>
      <c r="G59" s="153">
        <f t="shared" si="1"/>
        <v>0</v>
      </c>
      <c r="AHL59" s="12"/>
    </row>
    <row r="60" spans="1:896" ht="29.25" customHeight="1" x14ac:dyDescent="0.2">
      <c r="A60" s="120">
        <v>4</v>
      </c>
      <c r="B60" s="152"/>
      <c r="C60" s="122" t="s">
        <v>668</v>
      </c>
      <c r="D60" s="130" t="s">
        <v>3</v>
      </c>
      <c r="E60" s="141">
        <v>50</v>
      </c>
      <c r="F60" s="142"/>
      <c r="G60" s="153">
        <f t="shared" si="1"/>
        <v>0</v>
      </c>
      <c r="AHL60" s="12"/>
    </row>
    <row r="61" spans="1:896" ht="18" customHeight="1" x14ac:dyDescent="0.2">
      <c r="A61" s="120"/>
      <c r="B61" s="154"/>
      <c r="C61" s="119" t="s">
        <v>6</v>
      </c>
      <c r="D61" s="148"/>
      <c r="E61" s="149"/>
      <c r="F61" s="150"/>
      <c r="G61" s="153">
        <f t="shared" si="1"/>
        <v>0</v>
      </c>
      <c r="AHL61" s="12"/>
    </row>
    <row r="62" spans="1:896" ht="18" customHeight="1" x14ac:dyDescent="0.2">
      <c r="A62" s="120">
        <v>5</v>
      </c>
      <c r="B62" s="152"/>
      <c r="C62" s="122" t="s">
        <v>482</v>
      </c>
      <c r="D62" s="130" t="s">
        <v>7</v>
      </c>
      <c r="E62" s="141">
        <v>50</v>
      </c>
      <c r="F62" s="142"/>
      <c r="G62" s="153">
        <f t="shared" si="1"/>
        <v>0</v>
      </c>
      <c r="AHL62" s="12"/>
    </row>
    <row r="63" spans="1:896" ht="25.5" customHeight="1" x14ac:dyDescent="0.2">
      <c r="A63" s="120">
        <v>6</v>
      </c>
      <c r="B63" s="140"/>
      <c r="C63" s="122" t="s">
        <v>96</v>
      </c>
      <c r="D63" s="130" t="s">
        <v>1</v>
      </c>
      <c r="E63" s="141">
        <v>1.5</v>
      </c>
      <c r="F63" s="142"/>
      <c r="G63" s="153">
        <f t="shared" si="1"/>
        <v>0</v>
      </c>
      <c r="H63" s="59"/>
      <c r="AHL63" s="12"/>
    </row>
    <row r="64" spans="1:896" ht="20.25" customHeight="1" x14ac:dyDescent="0.2">
      <c r="A64" s="120">
        <v>7</v>
      </c>
      <c r="B64" s="140"/>
      <c r="C64" s="122" t="s">
        <v>97</v>
      </c>
      <c r="D64" s="130" t="s">
        <v>1</v>
      </c>
      <c r="E64" s="141">
        <v>3.8</v>
      </c>
      <c r="F64" s="142"/>
      <c r="G64" s="153">
        <f t="shared" si="1"/>
        <v>0</v>
      </c>
      <c r="AHL64" s="12"/>
    </row>
    <row r="65" spans="1:896" ht="18" customHeight="1" x14ac:dyDescent="0.2">
      <c r="A65" s="131"/>
      <c r="B65" s="155"/>
      <c r="C65" s="133" t="s">
        <v>10</v>
      </c>
      <c r="D65" s="134" t="s">
        <v>671</v>
      </c>
      <c r="E65" s="156"/>
      <c r="F65" s="136"/>
      <c r="G65" s="144">
        <f>SUM(G57:G64)</f>
        <v>0</v>
      </c>
      <c r="AHL65" s="12"/>
    </row>
    <row r="66" spans="1:896" s="15" customFormat="1" ht="18" customHeight="1" x14ac:dyDescent="0.2">
      <c r="A66" s="120"/>
      <c r="B66" s="140"/>
      <c r="C66" s="119" t="s">
        <v>8</v>
      </c>
      <c r="D66" s="157"/>
      <c r="E66" s="158"/>
      <c r="F66" s="159"/>
      <c r="G66" s="160"/>
      <c r="AFK66" s="12"/>
      <c r="AFL66" s="12"/>
      <c r="AFM66" s="12"/>
      <c r="AFN66" s="12"/>
      <c r="AFO66" s="12"/>
      <c r="AFP66" s="12"/>
      <c r="AFQ66" s="12"/>
      <c r="AFR66" s="12"/>
      <c r="AFS66" s="12"/>
      <c r="AFT66" s="12"/>
      <c r="AFU66" s="12"/>
      <c r="AFV66" s="12"/>
      <c r="AFW66" s="12"/>
      <c r="AFX66" s="12"/>
      <c r="AFY66" s="12"/>
      <c r="AFZ66" s="12"/>
      <c r="AGA66" s="12"/>
      <c r="AGB66" s="12"/>
      <c r="AGC66" s="12"/>
      <c r="AGD66" s="12"/>
      <c r="AGE66" s="12"/>
      <c r="AGF66" s="12"/>
      <c r="AGG66" s="12"/>
      <c r="AGH66" s="12"/>
      <c r="AGI66" s="12"/>
      <c r="AGJ66" s="12"/>
      <c r="AGK66" s="12"/>
      <c r="AGL66" s="12"/>
      <c r="AGM66" s="12"/>
      <c r="AGN66" s="12"/>
      <c r="AGO66" s="12"/>
      <c r="AGP66" s="12"/>
      <c r="AGQ66" s="12"/>
      <c r="AGR66" s="12"/>
      <c r="AGS66" s="12"/>
      <c r="AGT66" s="12"/>
      <c r="AGU66" s="12"/>
      <c r="AGV66" s="12"/>
      <c r="AGW66" s="12"/>
      <c r="AGX66" s="12"/>
      <c r="AGY66" s="12"/>
      <c r="AGZ66" s="12"/>
      <c r="AHA66" s="12"/>
      <c r="AHB66" s="12"/>
      <c r="AHC66" s="12"/>
      <c r="AHD66" s="12"/>
      <c r="AHE66" s="12"/>
      <c r="AHF66" s="12"/>
      <c r="AHG66" s="12"/>
      <c r="AHH66" s="12"/>
    </row>
    <row r="67" spans="1:896" s="15" customFormat="1" ht="33" x14ac:dyDescent="0.2">
      <c r="A67" s="120">
        <v>1</v>
      </c>
      <c r="B67" s="152"/>
      <c r="C67" s="122" t="s">
        <v>4</v>
      </c>
      <c r="D67" s="130" t="s">
        <v>3</v>
      </c>
      <c r="E67" s="141">
        <v>4110</v>
      </c>
      <c r="F67" s="142"/>
      <c r="G67" s="153">
        <f>F67*E67</f>
        <v>0</v>
      </c>
    </row>
    <row r="68" spans="1:896" s="15" customFormat="1" ht="32.25" x14ac:dyDescent="0.2">
      <c r="A68" s="120">
        <v>2</v>
      </c>
      <c r="B68" s="152"/>
      <c r="C68" s="122" t="s">
        <v>462</v>
      </c>
      <c r="D68" s="130" t="s">
        <v>0</v>
      </c>
      <c r="E68" s="141">
        <v>1800</v>
      </c>
      <c r="F68" s="142"/>
      <c r="G68" s="153">
        <f>F68*E68</f>
        <v>0</v>
      </c>
    </row>
    <row r="69" spans="1:896" s="15" customFormat="1" ht="31.5" customHeight="1" x14ac:dyDescent="0.2">
      <c r="A69" s="120">
        <v>3</v>
      </c>
      <c r="B69" s="152"/>
      <c r="C69" s="122" t="s">
        <v>668</v>
      </c>
      <c r="D69" s="130" t="s">
        <v>3</v>
      </c>
      <c r="E69" s="141">
        <v>4760</v>
      </c>
      <c r="F69" s="142"/>
      <c r="G69" s="153">
        <f>F69*E69</f>
        <v>0</v>
      </c>
    </row>
    <row r="70" spans="1:896" s="15" customFormat="1" ht="21" customHeight="1" x14ac:dyDescent="0.2">
      <c r="A70" s="120">
        <v>4</v>
      </c>
      <c r="B70" s="152"/>
      <c r="C70" s="122" t="s">
        <v>470</v>
      </c>
      <c r="D70" s="130" t="s">
        <v>3</v>
      </c>
      <c r="E70" s="141">
        <v>50</v>
      </c>
      <c r="F70" s="142"/>
      <c r="G70" s="153">
        <f>F70*E70</f>
        <v>0</v>
      </c>
    </row>
    <row r="71" spans="1:896" s="15" customFormat="1" ht="18" customHeight="1" x14ac:dyDescent="0.2">
      <c r="A71" s="120">
        <v>5</v>
      </c>
      <c r="B71" s="152"/>
      <c r="C71" s="122" t="s">
        <v>13</v>
      </c>
      <c r="D71" s="130" t="s">
        <v>14</v>
      </c>
      <c r="E71" s="141">
        <v>50</v>
      </c>
      <c r="F71" s="142"/>
      <c r="G71" s="153">
        <f>F71*E71</f>
        <v>0</v>
      </c>
    </row>
    <row r="72" spans="1:896" s="15" customFormat="1" ht="18" customHeight="1" x14ac:dyDescent="0.2">
      <c r="A72" s="161"/>
      <c r="B72" s="162"/>
      <c r="C72" s="133" t="s">
        <v>10</v>
      </c>
      <c r="D72" s="134" t="s">
        <v>671</v>
      </c>
      <c r="E72" s="135"/>
      <c r="F72" s="136"/>
      <c r="G72" s="144">
        <f>SUM(G67:G71)</f>
        <v>0</v>
      </c>
      <c r="AFK72" s="12"/>
      <c r="AFL72" s="12"/>
      <c r="AFM72" s="12"/>
      <c r="AFN72" s="12"/>
      <c r="AFO72" s="12"/>
      <c r="AFP72" s="12"/>
      <c r="AFQ72" s="12"/>
      <c r="AFR72" s="12"/>
      <c r="AFS72" s="12"/>
      <c r="AFT72" s="12"/>
      <c r="AFU72" s="12"/>
      <c r="AFV72" s="12"/>
      <c r="AFW72" s="12"/>
      <c r="AFX72" s="12"/>
      <c r="AFY72" s="12"/>
      <c r="AFZ72" s="12"/>
      <c r="AGA72" s="12"/>
      <c r="AGB72" s="12"/>
      <c r="AGC72" s="12"/>
      <c r="AGD72" s="12"/>
      <c r="AGE72" s="12"/>
      <c r="AGF72" s="12"/>
      <c r="AGG72" s="12"/>
      <c r="AGH72" s="12"/>
      <c r="AGI72" s="12"/>
      <c r="AGJ72" s="12"/>
      <c r="AGK72" s="12"/>
      <c r="AGL72" s="12"/>
      <c r="AGM72" s="12"/>
      <c r="AGN72" s="12"/>
      <c r="AGO72" s="12"/>
      <c r="AGP72" s="12"/>
      <c r="AGQ72" s="12"/>
      <c r="AGR72" s="12"/>
      <c r="AGS72" s="12"/>
      <c r="AGT72" s="12"/>
      <c r="AGU72" s="12"/>
      <c r="AGV72" s="12"/>
      <c r="AGW72" s="12"/>
      <c r="AGX72" s="12"/>
      <c r="AGY72" s="12"/>
      <c r="AGZ72" s="12"/>
      <c r="AHA72" s="12"/>
      <c r="AHB72" s="12"/>
      <c r="AHC72" s="12"/>
      <c r="AHD72" s="12"/>
      <c r="AHE72" s="12"/>
      <c r="AHF72" s="12"/>
      <c r="AHG72" s="12"/>
      <c r="AHH72" s="12"/>
    </row>
    <row r="73" spans="1:896" s="15" customFormat="1" ht="18" customHeight="1" x14ac:dyDescent="0.2">
      <c r="A73" s="120"/>
      <c r="B73" s="152"/>
      <c r="C73" s="119" t="s">
        <v>5</v>
      </c>
      <c r="D73" s="157"/>
      <c r="E73" s="158"/>
      <c r="F73" s="159"/>
      <c r="G73" s="163"/>
    </row>
    <row r="74" spans="1:896" s="15" customFormat="1" ht="24" customHeight="1" x14ac:dyDescent="0.2">
      <c r="A74" s="120">
        <v>1</v>
      </c>
      <c r="B74" s="152"/>
      <c r="C74" s="122" t="s">
        <v>9</v>
      </c>
      <c r="D74" s="130" t="s">
        <v>2</v>
      </c>
      <c r="E74" s="141">
        <v>215</v>
      </c>
      <c r="F74" s="142"/>
      <c r="G74" s="153">
        <f>E74*F74</f>
        <v>0</v>
      </c>
    </row>
    <row r="75" spans="1:896" s="15" customFormat="1" ht="33" x14ac:dyDescent="0.2">
      <c r="A75" s="120">
        <v>2</v>
      </c>
      <c r="B75" s="152"/>
      <c r="C75" s="164" t="s">
        <v>98</v>
      </c>
      <c r="D75" s="130" t="s">
        <v>2</v>
      </c>
      <c r="E75" s="141">
        <v>445</v>
      </c>
      <c r="F75" s="142"/>
      <c r="G75" s="153">
        <f>E75*F75</f>
        <v>0</v>
      </c>
    </row>
    <row r="76" spans="1:896" s="15" customFormat="1" ht="18" customHeight="1" x14ac:dyDescent="0.2">
      <c r="A76" s="161"/>
      <c r="B76" s="165"/>
      <c r="C76" s="133" t="s">
        <v>10</v>
      </c>
      <c r="D76" s="134" t="s">
        <v>671</v>
      </c>
      <c r="E76" s="156"/>
      <c r="F76" s="166"/>
      <c r="G76" s="144">
        <f>SUM(G74:G75)</f>
        <v>0</v>
      </c>
      <c r="AFK76" s="12"/>
      <c r="AFL76" s="12"/>
      <c r="AFM76" s="12"/>
      <c r="AFN76" s="12"/>
      <c r="AFO76" s="12"/>
      <c r="AFP76" s="12"/>
      <c r="AFQ76" s="12"/>
      <c r="AFR76" s="12"/>
      <c r="AFS76" s="12"/>
      <c r="AFT76" s="12"/>
      <c r="AFU76" s="12"/>
      <c r="AFV76" s="12"/>
      <c r="AFW76" s="12"/>
      <c r="AFX76" s="12"/>
      <c r="AFY76" s="12"/>
      <c r="AFZ76" s="12"/>
      <c r="AGA76" s="12"/>
      <c r="AGB76" s="12"/>
      <c r="AGC76" s="12"/>
      <c r="AGD76" s="12"/>
      <c r="AGE76" s="12"/>
      <c r="AGF76" s="12"/>
      <c r="AGG76" s="12"/>
      <c r="AGH76" s="12"/>
      <c r="AGI76" s="12"/>
      <c r="AGJ76" s="12"/>
      <c r="AGK76" s="12"/>
      <c r="AGL76" s="12"/>
      <c r="AGM76" s="12"/>
      <c r="AGN76" s="12"/>
      <c r="AGO76" s="12"/>
      <c r="AGP76" s="12"/>
      <c r="AGQ76" s="12"/>
      <c r="AGR76" s="12"/>
      <c r="AGS76" s="12"/>
      <c r="AGT76" s="12"/>
      <c r="AGU76" s="12"/>
      <c r="AGV76" s="12"/>
      <c r="AGW76" s="12"/>
      <c r="AGX76" s="12"/>
      <c r="AGY76" s="12"/>
      <c r="AGZ76" s="12"/>
      <c r="AHA76" s="12"/>
      <c r="AHB76" s="12"/>
      <c r="AHC76" s="12"/>
      <c r="AHD76" s="12"/>
      <c r="AHE76" s="12"/>
      <c r="AHF76" s="12"/>
      <c r="AHG76" s="12"/>
      <c r="AHH76" s="12"/>
    </row>
    <row r="77" spans="1:896" s="15" customFormat="1" ht="18" customHeight="1" x14ac:dyDescent="0.2">
      <c r="A77" s="120"/>
      <c r="B77" s="167"/>
      <c r="C77" s="119" t="s">
        <v>6</v>
      </c>
      <c r="D77" s="168"/>
      <c r="E77" s="168"/>
      <c r="F77" s="142"/>
      <c r="G77" s="169"/>
    </row>
    <row r="78" spans="1:896" s="15" customFormat="1" ht="18" customHeight="1" x14ac:dyDescent="0.2">
      <c r="A78" s="120">
        <v>1</v>
      </c>
      <c r="B78" s="152"/>
      <c r="C78" s="122" t="s">
        <v>467</v>
      </c>
      <c r="D78" s="130" t="s">
        <v>7</v>
      </c>
      <c r="E78" s="170">
        <v>70</v>
      </c>
      <c r="F78" s="142"/>
      <c r="G78" s="153">
        <f>E78*F78</f>
        <v>0</v>
      </c>
    </row>
    <row r="79" spans="1:896" s="15" customFormat="1" ht="18" customHeight="1" x14ac:dyDescent="0.2">
      <c r="A79" s="120">
        <v>2</v>
      </c>
      <c r="B79" s="140"/>
      <c r="C79" s="122" t="s">
        <v>464</v>
      </c>
      <c r="D79" s="130" t="s">
        <v>7</v>
      </c>
      <c r="E79" s="170">
        <v>500</v>
      </c>
      <c r="F79" s="142"/>
      <c r="G79" s="153">
        <f t="shared" ref="G79:G92" si="2">E79*F79</f>
        <v>0</v>
      </c>
    </row>
    <row r="80" spans="1:896" s="15" customFormat="1" ht="18" customHeight="1" x14ac:dyDescent="0.2">
      <c r="A80" s="120">
        <v>3</v>
      </c>
      <c r="B80" s="140"/>
      <c r="C80" s="122" t="s">
        <v>465</v>
      </c>
      <c r="D80" s="130" t="s">
        <v>7</v>
      </c>
      <c r="E80" s="170">
        <v>28</v>
      </c>
      <c r="F80" s="142"/>
      <c r="G80" s="153">
        <f t="shared" si="2"/>
        <v>0</v>
      </c>
    </row>
    <row r="81" spans="1:896" s="15" customFormat="1" ht="18" customHeight="1" x14ac:dyDescent="0.2">
      <c r="A81" s="120">
        <v>4</v>
      </c>
      <c r="B81" s="140"/>
      <c r="C81" s="122" t="s">
        <v>466</v>
      </c>
      <c r="D81" s="130" t="s">
        <v>7</v>
      </c>
      <c r="E81" s="170">
        <v>30</v>
      </c>
      <c r="F81" s="142"/>
      <c r="G81" s="153">
        <f t="shared" si="2"/>
        <v>0</v>
      </c>
    </row>
    <row r="82" spans="1:896" s="15" customFormat="1" ht="18" customHeight="1" x14ac:dyDescent="0.2">
      <c r="A82" s="120">
        <v>5</v>
      </c>
      <c r="B82" s="140"/>
      <c r="C82" s="122" t="s">
        <v>468</v>
      </c>
      <c r="D82" s="130" t="s">
        <v>7</v>
      </c>
      <c r="E82" s="141">
        <v>207</v>
      </c>
      <c r="F82" s="142"/>
      <c r="G82" s="153">
        <f t="shared" si="2"/>
        <v>0</v>
      </c>
    </row>
    <row r="83" spans="1:896" s="15" customFormat="1" ht="18" customHeight="1" x14ac:dyDescent="0.2">
      <c r="A83" s="120">
        <v>6</v>
      </c>
      <c r="B83" s="140"/>
      <c r="C83" s="122" t="s">
        <v>469</v>
      </c>
      <c r="D83" s="130" t="s">
        <v>7</v>
      </c>
      <c r="E83" s="141">
        <v>285</v>
      </c>
      <c r="F83" s="142"/>
      <c r="G83" s="153">
        <f t="shared" si="2"/>
        <v>0</v>
      </c>
    </row>
    <row r="84" spans="1:896" s="15" customFormat="1" ht="18" customHeight="1" x14ac:dyDescent="0.2">
      <c r="A84" s="120">
        <v>7</v>
      </c>
      <c r="B84" s="140"/>
      <c r="C84" s="332" t="s">
        <v>685</v>
      </c>
      <c r="D84" s="130" t="s">
        <v>3</v>
      </c>
      <c r="E84" s="141">
        <v>167</v>
      </c>
      <c r="F84" s="142"/>
      <c r="G84" s="153">
        <f t="shared" si="2"/>
        <v>0</v>
      </c>
    </row>
    <row r="85" spans="1:896" s="15" customFormat="1" ht="18" customHeight="1" x14ac:dyDescent="0.2">
      <c r="A85" s="120">
        <v>8</v>
      </c>
      <c r="B85" s="140"/>
      <c r="C85" s="332" t="s">
        <v>686</v>
      </c>
      <c r="D85" s="130" t="s">
        <v>3</v>
      </c>
      <c r="E85" s="141">
        <v>253</v>
      </c>
      <c r="F85" s="142"/>
      <c r="G85" s="153">
        <f t="shared" si="2"/>
        <v>0</v>
      </c>
    </row>
    <row r="86" spans="1:896" s="15" customFormat="1" ht="18" customHeight="1" x14ac:dyDescent="0.2">
      <c r="A86" s="120">
        <v>9</v>
      </c>
      <c r="B86" s="140"/>
      <c r="C86" s="332" t="s">
        <v>687</v>
      </c>
      <c r="D86" s="130" t="s">
        <v>3</v>
      </c>
      <c r="E86" s="141">
        <v>330</v>
      </c>
      <c r="F86" s="142"/>
      <c r="G86" s="153">
        <f t="shared" si="2"/>
        <v>0</v>
      </c>
    </row>
    <row r="87" spans="1:896" s="15" customFormat="1" ht="18" customHeight="1" x14ac:dyDescent="0.2">
      <c r="A87" s="120">
        <v>10</v>
      </c>
      <c r="B87" s="140"/>
      <c r="C87" s="332" t="s">
        <v>688</v>
      </c>
      <c r="D87" s="130" t="s">
        <v>3</v>
      </c>
      <c r="E87" s="141">
        <v>25</v>
      </c>
      <c r="F87" s="142"/>
      <c r="G87" s="153">
        <f t="shared" si="2"/>
        <v>0</v>
      </c>
    </row>
    <row r="88" spans="1:896" ht="18" customHeight="1" x14ac:dyDescent="0.2">
      <c r="A88" s="120">
        <v>11</v>
      </c>
      <c r="B88" s="140"/>
      <c r="C88" s="122" t="s">
        <v>96</v>
      </c>
      <c r="D88" s="130" t="s">
        <v>1</v>
      </c>
      <c r="E88" s="141">
        <v>34</v>
      </c>
      <c r="F88" s="142"/>
      <c r="G88" s="153">
        <f t="shared" si="2"/>
        <v>0</v>
      </c>
      <c r="AHK88" s="12"/>
      <c r="AHL88" s="12"/>
    </row>
    <row r="89" spans="1:896" ht="18" customHeight="1" x14ac:dyDescent="0.2">
      <c r="A89" s="120">
        <v>12</v>
      </c>
      <c r="B89" s="140"/>
      <c r="C89" s="122" t="s">
        <v>97</v>
      </c>
      <c r="D89" s="130" t="s">
        <v>1</v>
      </c>
      <c r="E89" s="141">
        <v>79</v>
      </c>
      <c r="F89" s="142"/>
      <c r="G89" s="153">
        <f t="shared" si="2"/>
        <v>0</v>
      </c>
      <c r="AHK89" s="12"/>
      <c r="AHL89" s="12"/>
    </row>
    <row r="90" spans="1:896" s="15" customFormat="1" ht="18" customHeight="1" x14ac:dyDescent="0.2">
      <c r="A90" s="120">
        <v>13</v>
      </c>
      <c r="B90" s="140"/>
      <c r="C90" s="122" t="s">
        <v>78</v>
      </c>
      <c r="D90" s="130" t="s">
        <v>11</v>
      </c>
      <c r="E90" s="141">
        <v>17</v>
      </c>
      <c r="F90" s="142"/>
      <c r="G90" s="153">
        <f t="shared" si="2"/>
        <v>0</v>
      </c>
    </row>
    <row r="91" spans="1:896" ht="18" customHeight="1" x14ac:dyDescent="0.2">
      <c r="A91" s="120">
        <v>14</v>
      </c>
      <c r="B91" s="140"/>
      <c r="C91" s="122" t="s">
        <v>12</v>
      </c>
      <c r="D91" s="130" t="s">
        <v>403</v>
      </c>
      <c r="E91" s="141">
        <v>395</v>
      </c>
      <c r="F91" s="142"/>
      <c r="G91" s="153">
        <f t="shared" si="2"/>
        <v>0</v>
      </c>
      <c r="AHK91" s="12"/>
      <c r="AHL91" s="12"/>
    </row>
    <row r="92" spans="1:896" ht="18" customHeight="1" x14ac:dyDescent="0.2">
      <c r="A92" s="120">
        <v>15</v>
      </c>
      <c r="B92" s="140"/>
      <c r="C92" s="122" t="s">
        <v>79</v>
      </c>
      <c r="D92" s="130" t="s">
        <v>1</v>
      </c>
      <c r="E92" s="141">
        <v>2.2000000000000002</v>
      </c>
      <c r="F92" s="142"/>
      <c r="G92" s="153">
        <f t="shared" si="2"/>
        <v>0</v>
      </c>
      <c r="AHK92" s="12"/>
      <c r="AHL92" s="12"/>
    </row>
    <row r="93" spans="1:896" ht="18" customHeight="1" x14ac:dyDescent="0.2">
      <c r="A93" s="131"/>
      <c r="B93" s="171"/>
      <c r="C93" s="133" t="s">
        <v>27</v>
      </c>
      <c r="D93" s="134" t="s">
        <v>671</v>
      </c>
      <c r="E93" s="135"/>
      <c r="F93" s="136"/>
      <c r="G93" s="172">
        <f>SUM(G78:G92)</f>
        <v>0</v>
      </c>
      <c r="AHL93" s="12"/>
    </row>
    <row r="94" spans="1:896" ht="18" customHeight="1" x14ac:dyDescent="0.2">
      <c r="A94" s="120"/>
      <c r="B94" s="140"/>
      <c r="C94" s="119" t="s">
        <v>45</v>
      </c>
      <c r="D94" s="173"/>
      <c r="E94" s="170"/>
      <c r="F94" s="174"/>
      <c r="G94" s="175"/>
      <c r="AHL94" s="12"/>
    </row>
    <row r="95" spans="1:896" ht="18" customHeight="1" x14ac:dyDescent="0.2">
      <c r="A95" s="120">
        <v>1</v>
      </c>
      <c r="B95" s="140"/>
      <c r="C95" s="122" t="s">
        <v>48</v>
      </c>
      <c r="D95" s="130" t="s">
        <v>403</v>
      </c>
      <c r="E95" s="141">
        <f>50.8+65+41.5</f>
        <v>157.30000000000001</v>
      </c>
      <c r="F95" s="174"/>
      <c r="G95" s="153">
        <f>E95*F95</f>
        <v>0</v>
      </c>
      <c r="AHL95" s="12"/>
    </row>
    <row r="96" spans="1:896" ht="18" customHeight="1" x14ac:dyDescent="0.2">
      <c r="A96" s="120">
        <v>2</v>
      </c>
      <c r="B96" s="140"/>
      <c r="C96" s="122" t="s">
        <v>49</v>
      </c>
      <c r="D96" s="130" t="s">
        <v>403</v>
      </c>
      <c r="E96" s="141">
        <v>85</v>
      </c>
      <c r="F96" s="174"/>
      <c r="G96" s="153">
        <f t="shared" ref="G96:G98" si="3">E96*F96</f>
        <v>0</v>
      </c>
      <c r="AHL96" s="12"/>
    </row>
    <row r="97" spans="1:896" ht="18" customHeight="1" x14ac:dyDescent="0.2">
      <c r="A97" s="120">
        <v>3</v>
      </c>
      <c r="B97" s="140"/>
      <c r="C97" s="122" t="s">
        <v>99</v>
      </c>
      <c r="D97" s="130" t="s">
        <v>0</v>
      </c>
      <c r="E97" s="141">
        <f>9.62+32.05+58.45</f>
        <v>100.12</v>
      </c>
      <c r="F97" s="174"/>
      <c r="G97" s="153">
        <f t="shared" si="3"/>
        <v>0</v>
      </c>
      <c r="AHL97" s="12"/>
    </row>
    <row r="98" spans="1:896" ht="18" customHeight="1" x14ac:dyDescent="0.2">
      <c r="A98" s="120">
        <v>6</v>
      </c>
      <c r="B98" s="140"/>
      <c r="C98" s="122" t="s">
        <v>100</v>
      </c>
      <c r="D98" s="130" t="s">
        <v>0</v>
      </c>
      <c r="E98" s="141">
        <v>9</v>
      </c>
      <c r="F98" s="174"/>
      <c r="G98" s="153">
        <f t="shared" si="3"/>
        <v>0</v>
      </c>
      <c r="AHL98" s="12"/>
    </row>
    <row r="99" spans="1:896" ht="18" customHeight="1" x14ac:dyDescent="0.2">
      <c r="A99" s="131"/>
      <c r="B99" s="171"/>
      <c r="C99" s="133" t="s">
        <v>27</v>
      </c>
      <c r="D99" s="134" t="s">
        <v>671</v>
      </c>
      <c r="E99" s="156"/>
      <c r="F99" s="136"/>
      <c r="G99" s="172">
        <f>SUM(G95:G98)</f>
        <v>0</v>
      </c>
      <c r="AHL99" s="12"/>
    </row>
    <row r="100" spans="1:896" ht="18" customHeight="1" x14ac:dyDescent="0.2">
      <c r="A100" s="120"/>
      <c r="B100" s="140"/>
      <c r="C100" s="176" t="s">
        <v>52</v>
      </c>
      <c r="D100" s="177"/>
      <c r="E100" s="178"/>
      <c r="F100" s="174"/>
      <c r="G100" s="179"/>
      <c r="AHL100" s="12"/>
    </row>
    <row r="101" spans="1:896" ht="18" customHeight="1" x14ac:dyDescent="0.2">
      <c r="A101" s="120" t="s">
        <v>16</v>
      </c>
      <c r="B101" s="140"/>
      <c r="C101" s="122" t="s">
        <v>131</v>
      </c>
      <c r="D101" s="130" t="s">
        <v>403</v>
      </c>
      <c r="E101" s="141">
        <v>410.2</v>
      </c>
      <c r="F101" s="174"/>
      <c r="G101" s="153">
        <f>E101*F101</f>
        <v>0</v>
      </c>
      <c r="AHL101" s="12"/>
    </row>
    <row r="102" spans="1:896" ht="28.5" customHeight="1" x14ac:dyDescent="0.2">
      <c r="A102" s="120" t="s">
        <v>17</v>
      </c>
      <c r="B102" s="140"/>
      <c r="C102" s="122" t="s">
        <v>143</v>
      </c>
      <c r="D102" s="130" t="s">
        <v>403</v>
      </c>
      <c r="E102" s="141">
        <v>59.3</v>
      </c>
      <c r="F102" s="174"/>
      <c r="G102" s="153">
        <f t="shared" ref="G102:G116" si="4">E102*F102</f>
        <v>0</v>
      </c>
      <c r="AHL102" s="12"/>
    </row>
    <row r="103" spans="1:896" ht="18" customHeight="1" x14ac:dyDescent="0.2">
      <c r="A103" s="120" t="s">
        <v>18</v>
      </c>
      <c r="B103" s="140"/>
      <c r="C103" s="122" t="s">
        <v>142</v>
      </c>
      <c r="D103" s="130" t="s">
        <v>403</v>
      </c>
      <c r="E103" s="141">
        <v>116.2</v>
      </c>
      <c r="F103" s="174"/>
      <c r="G103" s="153">
        <f t="shared" si="4"/>
        <v>0</v>
      </c>
      <c r="AHL103" s="12"/>
    </row>
    <row r="104" spans="1:896" ht="18" customHeight="1" x14ac:dyDescent="0.2">
      <c r="A104" s="120" t="s">
        <v>20</v>
      </c>
      <c r="B104" s="140"/>
      <c r="C104" s="122" t="s">
        <v>132</v>
      </c>
      <c r="D104" s="130" t="s">
        <v>403</v>
      </c>
      <c r="E104" s="141">
        <v>186.6</v>
      </c>
      <c r="F104" s="174"/>
      <c r="G104" s="153">
        <f t="shared" si="4"/>
        <v>0</v>
      </c>
      <c r="AHL104" s="12"/>
    </row>
    <row r="105" spans="1:896" ht="18" customHeight="1" x14ac:dyDescent="0.2">
      <c r="A105" s="120" t="s">
        <v>21</v>
      </c>
      <c r="B105" s="140"/>
      <c r="C105" s="122" t="s">
        <v>141</v>
      </c>
      <c r="D105" s="130" t="s">
        <v>403</v>
      </c>
      <c r="E105" s="141">
        <v>9.3000000000000007</v>
      </c>
      <c r="F105" s="174"/>
      <c r="G105" s="153">
        <f t="shared" si="4"/>
        <v>0</v>
      </c>
      <c r="AHL105" s="12"/>
    </row>
    <row r="106" spans="1:896" ht="18" customHeight="1" x14ac:dyDescent="0.2">
      <c r="A106" s="120" t="s">
        <v>22</v>
      </c>
      <c r="B106" s="140"/>
      <c r="C106" s="122" t="s">
        <v>140</v>
      </c>
      <c r="D106" s="130" t="s">
        <v>403</v>
      </c>
      <c r="E106" s="141">
        <v>299.7</v>
      </c>
      <c r="F106" s="174"/>
      <c r="G106" s="153">
        <f t="shared" si="4"/>
        <v>0</v>
      </c>
      <c r="AHL106" s="12"/>
    </row>
    <row r="107" spans="1:896" ht="27" customHeight="1" x14ac:dyDescent="0.2">
      <c r="A107" s="120" t="s">
        <v>23</v>
      </c>
      <c r="B107" s="140"/>
      <c r="C107" s="122" t="s">
        <v>463</v>
      </c>
      <c r="D107" s="130" t="s">
        <v>403</v>
      </c>
      <c r="E107" s="141">
        <v>427.5</v>
      </c>
      <c r="F107" s="174"/>
      <c r="G107" s="153">
        <f t="shared" si="4"/>
        <v>0</v>
      </c>
      <c r="AHL107" s="12"/>
    </row>
    <row r="108" spans="1:896" ht="18" customHeight="1" x14ac:dyDescent="0.2">
      <c r="A108" s="120" t="s">
        <v>24</v>
      </c>
      <c r="B108" s="140"/>
      <c r="C108" s="122" t="s">
        <v>133</v>
      </c>
      <c r="D108" s="130" t="s">
        <v>403</v>
      </c>
      <c r="E108" s="141">
        <v>88.4</v>
      </c>
      <c r="F108" s="174"/>
      <c r="G108" s="153">
        <f t="shared" si="4"/>
        <v>0</v>
      </c>
      <c r="AHL108" s="12"/>
    </row>
    <row r="109" spans="1:896" ht="18" customHeight="1" x14ac:dyDescent="0.2">
      <c r="A109" s="120" t="s">
        <v>25</v>
      </c>
      <c r="B109" s="140"/>
      <c r="C109" s="122" t="s">
        <v>134</v>
      </c>
      <c r="D109" s="130" t="s">
        <v>403</v>
      </c>
      <c r="E109" s="141">
        <v>34.200000000000003</v>
      </c>
      <c r="F109" s="174"/>
      <c r="G109" s="153">
        <f t="shared" si="4"/>
        <v>0</v>
      </c>
      <c r="AHL109" s="12"/>
    </row>
    <row r="110" spans="1:896" ht="18" customHeight="1" x14ac:dyDescent="0.2">
      <c r="A110" s="120" t="s">
        <v>26</v>
      </c>
      <c r="B110" s="140"/>
      <c r="C110" s="122" t="s">
        <v>144</v>
      </c>
      <c r="D110" s="130" t="s">
        <v>403</v>
      </c>
      <c r="E110" s="141">
        <v>92.6</v>
      </c>
      <c r="F110" s="174"/>
      <c r="G110" s="153">
        <f t="shared" si="4"/>
        <v>0</v>
      </c>
      <c r="AHL110" s="12"/>
    </row>
    <row r="111" spans="1:896" ht="18" customHeight="1" x14ac:dyDescent="0.2">
      <c r="A111" s="120" t="s">
        <v>89</v>
      </c>
      <c r="B111" s="140"/>
      <c r="C111" s="122" t="s">
        <v>135</v>
      </c>
      <c r="D111" s="130" t="s">
        <v>403</v>
      </c>
      <c r="E111" s="141">
        <v>33</v>
      </c>
      <c r="F111" s="174"/>
      <c r="G111" s="153">
        <f t="shared" si="4"/>
        <v>0</v>
      </c>
      <c r="AHL111" s="12"/>
    </row>
    <row r="112" spans="1:896" ht="18" customHeight="1" x14ac:dyDescent="0.2">
      <c r="A112" s="120" t="s">
        <v>90</v>
      </c>
      <c r="B112" s="140"/>
      <c r="C112" s="122" t="s">
        <v>136</v>
      </c>
      <c r="D112" s="130" t="s">
        <v>403</v>
      </c>
      <c r="E112" s="141">
        <v>351</v>
      </c>
      <c r="F112" s="174"/>
      <c r="G112" s="153">
        <f t="shared" si="4"/>
        <v>0</v>
      </c>
      <c r="AHL112" s="12"/>
    </row>
    <row r="113" spans="1:896" ht="18" customHeight="1" x14ac:dyDescent="0.2">
      <c r="A113" s="120" t="s">
        <v>91</v>
      </c>
      <c r="B113" s="140"/>
      <c r="C113" s="122" t="s">
        <v>137</v>
      </c>
      <c r="D113" s="130" t="s">
        <v>403</v>
      </c>
      <c r="E113" s="141">
        <v>44.4</v>
      </c>
      <c r="F113" s="174"/>
      <c r="G113" s="153">
        <f t="shared" si="4"/>
        <v>0</v>
      </c>
      <c r="AHL113" s="12"/>
    </row>
    <row r="114" spans="1:896" ht="18" customHeight="1" x14ac:dyDescent="0.2">
      <c r="A114" s="120" t="s">
        <v>92</v>
      </c>
      <c r="B114" s="140"/>
      <c r="C114" s="122" t="s">
        <v>138</v>
      </c>
      <c r="D114" s="130" t="s">
        <v>403</v>
      </c>
      <c r="E114" s="141">
        <v>6</v>
      </c>
      <c r="F114" s="174"/>
      <c r="G114" s="153">
        <f t="shared" si="4"/>
        <v>0</v>
      </c>
      <c r="AHL114" s="12"/>
    </row>
    <row r="115" spans="1:896" ht="18" customHeight="1" x14ac:dyDescent="0.2">
      <c r="A115" s="120" t="s">
        <v>93</v>
      </c>
      <c r="B115" s="140"/>
      <c r="C115" s="122" t="s">
        <v>53</v>
      </c>
      <c r="D115" s="180" t="s">
        <v>0</v>
      </c>
      <c r="E115" s="141">
        <v>260</v>
      </c>
      <c r="F115" s="174"/>
      <c r="G115" s="153">
        <f t="shared" si="4"/>
        <v>0</v>
      </c>
      <c r="AHL115" s="12"/>
    </row>
    <row r="116" spans="1:896" ht="18" customHeight="1" x14ac:dyDescent="0.2">
      <c r="A116" s="120" t="s">
        <v>94</v>
      </c>
      <c r="B116" s="140"/>
      <c r="C116" s="122" t="s">
        <v>55</v>
      </c>
      <c r="D116" s="180" t="s">
        <v>54</v>
      </c>
      <c r="E116" s="141">
        <v>38</v>
      </c>
      <c r="F116" s="174"/>
      <c r="G116" s="153">
        <f t="shared" si="4"/>
        <v>0</v>
      </c>
      <c r="AHL116" s="12"/>
    </row>
    <row r="117" spans="1:896" ht="18" customHeight="1" x14ac:dyDescent="0.2">
      <c r="A117" s="131"/>
      <c r="B117" s="171"/>
      <c r="C117" s="133" t="s">
        <v>27</v>
      </c>
      <c r="D117" s="134" t="s">
        <v>671</v>
      </c>
      <c r="E117" s="181"/>
      <c r="F117" s="136"/>
      <c r="G117" s="172">
        <f>SUM(G101:G116)</f>
        <v>0</v>
      </c>
      <c r="AHL117" s="12"/>
    </row>
    <row r="118" spans="1:896" ht="18" customHeight="1" x14ac:dyDescent="0.2">
      <c r="A118" s="120"/>
      <c r="B118" s="140"/>
      <c r="C118" s="176" t="s">
        <v>46</v>
      </c>
      <c r="D118" s="182"/>
      <c r="E118" s="141"/>
      <c r="F118" s="142"/>
      <c r="G118" s="153"/>
      <c r="AHL118" s="12"/>
    </row>
    <row r="119" spans="1:896" ht="18" customHeight="1" x14ac:dyDescent="0.2">
      <c r="A119" s="120" t="s">
        <v>16</v>
      </c>
      <c r="B119" s="140"/>
      <c r="C119" s="122" t="s">
        <v>83</v>
      </c>
      <c r="D119" s="130" t="s">
        <v>403</v>
      </c>
      <c r="E119" s="141">
        <v>47</v>
      </c>
      <c r="F119" s="174"/>
      <c r="G119" s="153">
        <f>E119*F119</f>
        <v>0</v>
      </c>
      <c r="AHL119" s="12"/>
    </row>
    <row r="120" spans="1:896" ht="18" customHeight="1" x14ac:dyDescent="0.2">
      <c r="A120" s="120" t="s">
        <v>17</v>
      </c>
      <c r="B120" s="140"/>
      <c r="C120" s="122" t="s">
        <v>85</v>
      </c>
      <c r="D120" s="130" t="s">
        <v>403</v>
      </c>
      <c r="E120" s="141">
        <v>47</v>
      </c>
      <c r="F120" s="174"/>
      <c r="G120" s="153">
        <f t="shared" ref="G120:G127" si="5">E120*F120</f>
        <v>0</v>
      </c>
      <c r="AHL120" s="12"/>
    </row>
    <row r="121" spans="1:896" ht="29.25" customHeight="1" x14ac:dyDescent="0.2">
      <c r="A121" s="120" t="s">
        <v>18</v>
      </c>
      <c r="B121" s="140"/>
      <c r="C121" s="164" t="s">
        <v>86</v>
      </c>
      <c r="D121" s="130" t="s">
        <v>403</v>
      </c>
      <c r="E121" s="141">
        <v>110</v>
      </c>
      <c r="F121" s="174"/>
      <c r="G121" s="153">
        <f t="shared" si="5"/>
        <v>0</v>
      </c>
      <c r="AHL121" s="12"/>
    </row>
    <row r="122" spans="1:896" ht="18" customHeight="1" x14ac:dyDescent="0.2">
      <c r="A122" s="120" t="s">
        <v>20</v>
      </c>
      <c r="B122" s="140"/>
      <c r="C122" s="122" t="s">
        <v>81</v>
      </c>
      <c r="D122" s="130" t="s">
        <v>403</v>
      </c>
      <c r="E122" s="170">
        <v>110</v>
      </c>
      <c r="F122" s="142"/>
      <c r="G122" s="153">
        <f t="shared" si="5"/>
        <v>0</v>
      </c>
      <c r="AHL122" s="12"/>
    </row>
    <row r="123" spans="1:896" ht="29.25" customHeight="1" x14ac:dyDescent="0.2">
      <c r="A123" s="120" t="s">
        <v>21</v>
      </c>
      <c r="B123" s="140"/>
      <c r="C123" s="122" t="s">
        <v>87</v>
      </c>
      <c r="D123" s="130" t="s">
        <v>403</v>
      </c>
      <c r="E123" s="141">
        <v>110</v>
      </c>
      <c r="F123" s="174"/>
      <c r="G123" s="153">
        <f t="shared" si="5"/>
        <v>0</v>
      </c>
      <c r="AHL123" s="12"/>
    </row>
    <row r="124" spans="1:896" ht="18" customHeight="1" x14ac:dyDescent="0.2">
      <c r="A124" s="120" t="s">
        <v>22</v>
      </c>
      <c r="B124" s="140"/>
      <c r="C124" s="122" t="s">
        <v>139</v>
      </c>
      <c r="D124" s="130" t="s">
        <v>403</v>
      </c>
      <c r="E124" s="141">
        <v>4</v>
      </c>
      <c r="F124" s="174"/>
      <c r="G124" s="153">
        <f t="shared" si="5"/>
        <v>0</v>
      </c>
      <c r="AHL124" s="12"/>
    </row>
    <row r="125" spans="1:896" ht="20.25" customHeight="1" x14ac:dyDescent="0.2">
      <c r="A125" s="120" t="s">
        <v>23</v>
      </c>
      <c r="B125" s="152"/>
      <c r="C125" s="127" t="s">
        <v>82</v>
      </c>
      <c r="D125" s="183" t="s">
        <v>50</v>
      </c>
      <c r="E125" s="141">
        <v>2</v>
      </c>
      <c r="F125" s="142"/>
      <c r="G125" s="153">
        <f t="shared" si="5"/>
        <v>0</v>
      </c>
      <c r="AHL125" s="12"/>
    </row>
    <row r="126" spans="1:896" ht="20.25" customHeight="1" x14ac:dyDescent="0.2">
      <c r="A126" s="120" t="s">
        <v>24</v>
      </c>
      <c r="B126" s="152"/>
      <c r="C126" s="127" t="s">
        <v>669</v>
      </c>
      <c r="D126" s="130" t="s">
        <v>0</v>
      </c>
      <c r="E126" s="141">
        <v>23</v>
      </c>
      <c r="F126" s="174"/>
      <c r="G126" s="153">
        <f t="shared" si="5"/>
        <v>0</v>
      </c>
      <c r="AHL126" s="12"/>
    </row>
    <row r="127" spans="1:896" ht="23.25" customHeight="1" x14ac:dyDescent="0.2">
      <c r="A127" s="120" t="s">
        <v>25</v>
      </c>
      <c r="B127" s="152"/>
      <c r="C127" s="127" t="s">
        <v>670</v>
      </c>
      <c r="D127" s="130" t="s">
        <v>0</v>
      </c>
      <c r="E127" s="141">
        <v>28</v>
      </c>
      <c r="F127" s="142"/>
      <c r="G127" s="153">
        <f t="shared" si="5"/>
        <v>0</v>
      </c>
      <c r="AHL127" s="12"/>
    </row>
    <row r="128" spans="1:896" s="22" customFormat="1" ht="18" customHeight="1" x14ac:dyDescent="0.2">
      <c r="A128" s="131"/>
      <c r="B128" s="171"/>
      <c r="C128" s="133" t="s">
        <v>27</v>
      </c>
      <c r="D128" s="134" t="s">
        <v>671</v>
      </c>
      <c r="E128" s="156"/>
      <c r="F128" s="136"/>
      <c r="G128" s="172">
        <f>SUM(G119:G127)</f>
        <v>0</v>
      </c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  <c r="CZ128" s="23"/>
      <c r="DA128" s="23"/>
      <c r="DB128" s="23"/>
      <c r="DC128" s="23"/>
      <c r="DD128" s="23"/>
      <c r="DE128" s="23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/>
      <c r="DQ128" s="23"/>
      <c r="DR128" s="23"/>
      <c r="DS128" s="23"/>
      <c r="DT128" s="23"/>
      <c r="DU128" s="23"/>
      <c r="DV128" s="23"/>
      <c r="DW128" s="23"/>
      <c r="DX128" s="23"/>
      <c r="DY128" s="23"/>
      <c r="DZ128" s="23"/>
      <c r="EA128" s="23"/>
      <c r="EB128" s="23"/>
      <c r="EC128" s="23"/>
      <c r="ED128" s="23"/>
      <c r="EE128" s="23"/>
      <c r="EF128" s="23"/>
      <c r="EG128" s="23"/>
      <c r="EH128" s="23"/>
      <c r="EI128" s="23"/>
      <c r="EJ128" s="23"/>
      <c r="EK128" s="23"/>
      <c r="EL128" s="23"/>
      <c r="EM128" s="23"/>
      <c r="EN128" s="23"/>
      <c r="EO128" s="23"/>
      <c r="EP128" s="23"/>
      <c r="EQ128" s="23"/>
      <c r="ER128" s="23"/>
      <c r="ES128" s="23"/>
      <c r="ET128" s="23"/>
      <c r="EU128" s="23"/>
      <c r="EV128" s="23"/>
      <c r="EW128" s="23"/>
      <c r="EX128" s="23"/>
      <c r="EY128" s="23"/>
      <c r="EZ128" s="23"/>
      <c r="FA128" s="23"/>
      <c r="FB128" s="23"/>
      <c r="FC128" s="23"/>
      <c r="FD128" s="23"/>
      <c r="FE128" s="23"/>
      <c r="FF128" s="23"/>
      <c r="FG128" s="23"/>
      <c r="FH128" s="23"/>
      <c r="FI128" s="23"/>
      <c r="FJ128" s="23"/>
      <c r="FK128" s="23"/>
      <c r="FL128" s="23"/>
      <c r="FM128" s="23"/>
      <c r="FN128" s="23"/>
      <c r="FO128" s="23"/>
      <c r="FP128" s="23"/>
      <c r="FQ128" s="23"/>
      <c r="FR128" s="23"/>
      <c r="FS128" s="23"/>
      <c r="FT128" s="23"/>
      <c r="FU128" s="23"/>
      <c r="FV128" s="23"/>
      <c r="FW128" s="23"/>
      <c r="FX128" s="23"/>
      <c r="FY128" s="23"/>
      <c r="FZ128" s="23"/>
      <c r="GA128" s="23"/>
      <c r="GB128" s="23"/>
      <c r="GC128" s="23"/>
      <c r="GD128" s="23"/>
      <c r="GE128" s="23"/>
      <c r="GF128" s="23"/>
      <c r="GG128" s="23"/>
      <c r="GH128" s="23"/>
      <c r="GI128" s="23"/>
      <c r="GJ128" s="23"/>
      <c r="GK128" s="23"/>
      <c r="GL128" s="23"/>
      <c r="GM128" s="23"/>
      <c r="GN128" s="23"/>
      <c r="GO128" s="23"/>
      <c r="GP128" s="23"/>
      <c r="GQ128" s="23"/>
      <c r="GR128" s="23"/>
      <c r="GS128" s="23"/>
      <c r="GT128" s="23"/>
      <c r="GU128" s="23"/>
      <c r="GV128" s="23"/>
      <c r="GW128" s="23"/>
      <c r="GX128" s="23"/>
      <c r="GY128" s="23"/>
      <c r="GZ128" s="23"/>
      <c r="HA128" s="23"/>
      <c r="HB128" s="23"/>
      <c r="HC128" s="23"/>
      <c r="HD128" s="23"/>
      <c r="HE128" s="23"/>
      <c r="HF128" s="23"/>
      <c r="HG128" s="23"/>
      <c r="HH128" s="23"/>
      <c r="HI128" s="23"/>
      <c r="HJ128" s="23"/>
      <c r="HK128" s="23"/>
      <c r="HL128" s="23"/>
      <c r="HM128" s="23"/>
      <c r="HN128" s="23"/>
      <c r="HO128" s="23"/>
      <c r="HP128" s="23"/>
      <c r="HQ128" s="23"/>
      <c r="HR128" s="23"/>
      <c r="HS128" s="23"/>
      <c r="HT128" s="23"/>
      <c r="HU128" s="23"/>
      <c r="HV128" s="23"/>
      <c r="HW128" s="23"/>
      <c r="HX128" s="23"/>
      <c r="HY128" s="23"/>
      <c r="HZ128" s="23"/>
      <c r="IA128" s="23"/>
      <c r="IB128" s="23"/>
      <c r="IC128" s="23"/>
      <c r="ID128" s="23"/>
      <c r="IE128" s="23"/>
      <c r="IF128" s="23"/>
      <c r="IG128" s="23"/>
      <c r="IH128" s="23"/>
      <c r="II128" s="23"/>
      <c r="IJ128" s="23"/>
      <c r="IK128" s="23"/>
      <c r="IL128" s="23"/>
      <c r="IM128" s="23"/>
      <c r="IN128" s="23"/>
      <c r="IO128" s="23"/>
      <c r="IP128" s="23"/>
      <c r="IQ128" s="23"/>
      <c r="IR128" s="23"/>
      <c r="IS128" s="23"/>
      <c r="IT128" s="23"/>
      <c r="IU128" s="23"/>
      <c r="IV128" s="23"/>
      <c r="IW128" s="23"/>
      <c r="IX128" s="23"/>
      <c r="IY128" s="23"/>
      <c r="IZ128" s="23"/>
      <c r="JA128" s="23"/>
      <c r="JB128" s="23"/>
      <c r="JC128" s="23"/>
      <c r="JD128" s="23"/>
      <c r="JE128" s="23"/>
      <c r="JF128" s="23"/>
      <c r="JG128" s="23"/>
      <c r="JH128" s="23"/>
      <c r="JI128" s="23"/>
      <c r="JJ128" s="23"/>
      <c r="JK128" s="23"/>
      <c r="JL128" s="23"/>
      <c r="JM128" s="23"/>
      <c r="JN128" s="23"/>
      <c r="JO128" s="23"/>
      <c r="JP128" s="23"/>
      <c r="JQ128" s="23"/>
      <c r="JR128" s="23"/>
      <c r="JS128" s="23"/>
      <c r="JT128" s="23"/>
      <c r="JU128" s="23"/>
      <c r="JV128" s="23"/>
      <c r="JW128" s="23"/>
      <c r="JX128" s="23"/>
      <c r="JY128" s="23"/>
      <c r="JZ128" s="23"/>
      <c r="KA128" s="23"/>
      <c r="KB128" s="23"/>
      <c r="KC128" s="23"/>
      <c r="KD128" s="23"/>
      <c r="KE128" s="23"/>
      <c r="KF128" s="23"/>
      <c r="KG128" s="23"/>
      <c r="KH128" s="23"/>
      <c r="KI128" s="23"/>
      <c r="KJ128" s="23"/>
      <c r="KK128" s="23"/>
      <c r="KL128" s="23"/>
      <c r="KM128" s="23"/>
      <c r="KN128" s="23"/>
      <c r="KO128" s="23"/>
      <c r="KP128" s="23"/>
      <c r="KQ128" s="23"/>
      <c r="KR128" s="23"/>
      <c r="KS128" s="23"/>
      <c r="KT128" s="23"/>
      <c r="KU128" s="23"/>
      <c r="KV128" s="23"/>
      <c r="KW128" s="23"/>
      <c r="KX128" s="23"/>
      <c r="KY128" s="23"/>
      <c r="KZ128" s="23"/>
      <c r="LA128" s="23"/>
      <c r="LB128" s="23"/>
      <c r="LC128" s="23"/>
      <c r="LD128" s="23"/>
      <c r="LE128" s="23"/>
      <c r="LF128" s="23"/>
      <c r="LG128" s="23"/>
      <c r="LH128" s="23"/>
      <c r="LI128" s="23"/>
      <c r="LJ128" s="23"/>
      <c r="LK128" s="23"/>
      <c r="LL128" s="23"/>
      <c r="LM128" s="23"/>
      <c r="LN128" s="23"/>
      <c r="LO128" s="23"/>
      <c r="LP128" s="23"/>
      <c r="LQ128" s="23"/>
      <c r="LR128" s="23"/>
      <c r="LS128" s="23"/>
      <c r="LT128" s="23"/>
      <c r="LU128" s="23"/>
      <c r="LV128" s="23"/>
      <c r="LW128" s="23"/>
      <c r="LX128" s="23"/>
      <c r="LY128" s="23"/>
      <c r="LZ128" s="23"/>
      <c r="MA128" s="23"/>
      <c r="MB128" s="23"/>
      <c r="MC128" s="23"/>
      <c r="MD128" s="23"/>
      <c r="ME128" s="23"/>
      <c r="MF128" s="23"/>
      <c r="MG128" s="23"/>
      <c r="MH128" s="23"/>
      <c r="MI128" s="23"/>
      <c r="MJ128" s="23"/>
      <c r="MK128" s="23"/>
      <c r="ML128" s="23"/>
      <c r="MM128" s="23"/>
      <c r="MN128" s="23"/>
      <c r="MO128" s="23"/>
      <c r="MP128" s="23"/>
      <c r="MQ128" s="23"/>
      <c r="MR128" s="23"/>
      <c r="MS128" s="23"/>
      <c r="MT128" s="23"/>
      <c r="MU128" s="23"/>
      <c r="MV128" s="23"/>
      <c r="MW128" s="23"/>
      <c r="MX128" s="23"/>
      <c r="MY128" s="23"/>
      <c r="MZ128" s="23"/>
      <c r="NA128" s="23"/>
      <c r="NB128" s="23"/>
      <c r="NC128" s="23"/>
      <c r="ND128" s="23"/>
      <c r="NE128" s="23"/>
      <c r="NF128" s="23"/>
      <c r="NG128" s="23"/>
      <c r="NH128" s="23"/>
      <c r="NI128" s="23"/>
      <c r="NJ128" s="23"/>
      <c r="NK128" s="23"/>
      <c r="NL128" s="23"/>
      <c r="NM128" s="23"/>
      <c r="NN128" s="23"/>
      <c r="NO128" s="23"/>
      <c r="NP128" s="23"/>
      <c r="NQ128" s="23"/>
      <c r="NR128" s="23"/>
      <c r="NS128" s="23"/>
      <c r="NT128" s="23"/>
      <c r="NU128" s="23"/>
      <c r="NV128" s="23"/>
      <c r="NW128" s="23"/>
      <c r="NX128" s="23"/>
      <c r="NY128" s="23"/>
      <c r="NZ128" s="23"/>
      <c r="OA128" s="23"/>
      <c r="OB128" s="23"/>
      <c r="OC128" s="23"/>
      <c r="OD128" s="23"/>
      <c r="OE128" s="23"/>
      <c r="OF128" s="23"/>
      <c r="OG128" s="23"/>
      <c r="OH128" s="23"/>
      <c r="OI128" s="23"/>
      <c r="OJ128" s="23"/>
      <c r="OK128" s="23"/>
      <c r="OL128" s="23"/>
      <c r="OM128" s="23"/>
      <c r="ON128" s="23"/>
      <c r="OO128" s="23"/>
      <c r="OP128" s="23"/>
      <c r="OQ128" s="23"/>
      <c r="OR128" s="23"/>
      <c r="OS128" s="23"/>
      <c r="OT128" s="23"/>
      <c r="OU128" s="23"/>
      <c r="OV128" s="23"/>
      <c r="OW128" s="23"/>
      <c r="OX128" s="23"/>
      <c r="OY128" s="23"/>
      <c r="OZ128" s="23"/>
      <c r="PA128" s="23"/>
      <c r="PB128" s="23"/>
      <c r="PC128" s="23"/>
      <c r="PD128" s="23"/>
      <c r="PE128" s="23"/>
      <c r="PF128" s="23"/>
      <c r="PG128" s="23"/>
      <c r="PH128" s="23"/>
      <c r="PI128" s="23"/>
      <c r="PJ128" s="23"/>
      <c r="PK128" s="23"/>
      <c r="PL128" s="23"/>
      <c r="PM128" s="23"/>
      <c r="PN128" s="23"/>
      <c r="PO128" s="23"/>
      <c r="PP128" s="23"/>
      <c r="PQ128" s="23"/>
      <c r="PR128" s="23"/>
      <c r="PS128" s="23"/>
      <c r="PT128" s="23"/>
      <c r="PU128" s="23"/>
      <c r="PV128" s="23"/>
      <c r="PW128" s="23"/>
      <c r="PX128" s="23"/>
      <c r="PY128" s="23"/>
      <c r="PZ128" s="23"/>
      <c r="QA128" s="23"/>
      <c r="QB128" s="23"/>
      <c r="QC128" s="23"/>
      <c r="QD128" s="23"/>
      <c r="QE128" s="23"/>
      <c r="QF128" s="23"/>
      <c r="QG128" s="23"/>
      <c r="QH128" s="23"/>
      <c r="QI128" s="23"/>
      <c r="QJ128" s="23"/>
      <c r="QK128" s="23"/>
      <c r="QL128" s="23"/>
      <c r="QM128" s="23"/>
      <c r="QN128" s="23"/>
      <c r="QO128" s="23"/>
      <c r="QP128" s="23"/>
      <c r="QQ128" s="23"/>
      <c r="QR128" s="23"/>
      <c r="QS128" s="23"/>
      <c r="QT128" s="23"/>
      <c r="QU128" s="23"/>
      <c r="QV128" s="23"/>
      <c r="QW128" s="23"/>
      <c r="QX128" s="23"/>
      <c r="QY128" s="23"/>
      <c r="QZ128" s="23"/>
      <c r="RA128" s="23"/>
      <c r="RB128" s="23"/>
      <c r="RC128" s="23"/>
      <c r="RD128" s="23"/>
      <c r="RE128" s="23"/>
      <c r="RF128" s="23"/>
      <c r="RG128" s="23"/>
      <c r="RH128" s="23"/>
      <c r="RI128" s="23"/>
      <c r="RJ128" s="23"/>
      <c r="RK128" s="23"/>
      <c r="RL128" s="23"/>
      <c r="RM128" s="23"/>
      <c r="RN128" s="23"/>
      <c r="RO128" s="23"/>
      <c r="RP128" s="23"/>
      <c r="RQ128" s="23"/>
      <c r="RR128" s="23"/>
      <c r="RS128" s="23"/>
      <c r="RT128" s="23"/>
      <c r="RU128" s="23"/>
      <c r="RV128" s="23"/>
      <c r="RW128" s="23"/>
      <c r="RX128" s="23"/>
      <c r="RY128" s="23"/>
      <c r="RZ128" s="23"/>
      <c r="SA128" s="23"/>
      <c r="SB128" s="23"/>
      <c r="SC128" s="23"/>
      <c r="SD128" s="23"/>
      <c r="SE128" s="23"/>
      <c r="SF128" s="23"/>
      <c r="SG128" s="23"/>
      <c r="SH128" s="23"/>
      <c r="SI128" s="23"/>
      <c r="SJ128" s="23"/>
      <c r="SK128" s="23"/>
      <c r="SL128" s="23"/>
      <c r="SM128" s="23"/>
      <c r="SN128" s="23"/>
      <c r="SO128" s="23"/>
      <c r="SP128" s="23"/>
      <c r="SQ128" s="23"/>
      <c r="SR128" s="23"/>
      <c r="SS128" s="23"/>
      <c r="ST128" s="23"/>
      <c r="SU128" s="23"/>
      <c r="SV128" s="23"/>
      <c r="SW128" s="23"/>
      <c r="SX128" s="23"/>
      <c r="SY128" s="23"/>
      <c r="SZ128" s="23"/>
      <c r="TA128" s="23"/>
      <c r="TB128" s="23"/>
      <c r="TC128" s="23"/>
      <c r="TD128" s="23"/>
      <c r="TE128" s="23"/>
      <c r="TF128" s="23"/>
      <c r="TG128" s="23"/>
      <c r="TH128" s="23"/>
      <c r="TI128" s="23"/>
      <c r="TJ128" s="23"/>
      <c r="TK128" s="23"/>
      <c r="TL128" s="23"/>
      <c r="TM128" s="23"/>
      <c r="TN128" s="23"/>
      <c r="TO128" s="23"/>
      <c r="TP128" s="23"/>
      <c r="TQ128" s="23"/>
      <c r="TR128" s="23"/>
      <c r="TS128" s="23"/>
      <c r="TT128" s="23"/>
      <c r="TU128" s="23"/>
      <c r="TV128" s="23"/>
      <c r="TW128" s="23"/>
      <c r="TX128" s="23"/>
      <c r="TY128" s="23"/>
      <c r="TZ128" s="23"/>
      <c r="UA128" s="23"/>
      <c r="UB128" s="23"/>
      <c r="UC128" s="23"/>
      <c r="UD128" s="23"/>
      <c r="UE128" s="23"/>
      <c r="UF128" s="23"/>
      <c r="UG128" s="23"/>
      <c r="UH128" s="23"/>
      <c r="UI128" s="23"/>
      <c r="UJ128" s="23"/>
      <c r="UK128" s="23"/>
      <c r="UL128" s="23"/>
      <c r="UM128" s="23"/>
      <c r="UN128" s="23"/>
      <c r="UO128" s="23"/>
      <c r="UP128" s="23"/>
      <c r="UQ128" s="23"/>
      <c r="UR128" s="23"/>
      <c r="US128" s="23"/>
      <c r="UT128" s="23"/>
      <c r="UU128" s="23"/>
      <c r="UV128" s="23"/>
      <c r="UW128" s="23"/>
      <c r="UX128" s="23"/>
      <c r="UY128" s="23"/>
      <c r="UZ128" s="23"/>
      <c r="VA128" s="23"/>
      <c r="VB128" s="23"/>
      <c r="VC128" s="23"/>
      <c r="VD128" s="23"/>
      <c r="VE128" s="23"/>
      <c r="VF128" s="23"/>
      <c r="VG128" s="23"/>
      <c r="VH128" s="23"/>
      <c r="VI128" s="23"/>
      <c r="VJ128" s="23"/>
      <c r="VK128" s="23"/>
      <c r="VL128" s="23"/>
      <c r="VM128" s="23"/>
      <c r="VN128" s="23"/>
      <c r="VO128" s="23"/>
      <c r="VP128" s="23"/>
      <c r="VQ128" s="23"/>
      <c r="VR128" s="23"/>
      <c r="VS128" s="23"/>
      <c r="VT128" s="23"/>
      <c r="VU128" s="23"/>
      <c r="VV128" s="23"/>
      <c r="VW128" s="23"/>
      <c r="VX128" s="23"/>
      <c r="VY128" s="23"/>
      <c r="VZ128" s="23"/>
      <c r="WA128" s="23"/>
      <c r="WB128" s="23"/>
      <c r="WC128" s="23"/>
      <c r="WD128" s="23"/>
      <c r="WE128" s="23"/>
      <c r="WF128" s="23"/>
      <c r="WG128" s="23"/>
      <c r="WH128" s="23"/>
      <c r="WI128" s="23"/>
      <c r="WJ128" s="23"/>
      <c r="WK128" s="23"/>
      <c r="WL128" s="23"/>
      <c r="WM128" s="23"/>
      <c r="WN128" s="23"/>
      <c r="WO128" s="23"/>
      <c r="WP128" s="23"/>
      <c r="WQ128" s="23"/>
      <c r="WR128" s="23"/>
      <c r="WS128" s="23"/>
      <c r="WT128" s="23"/>
      <c r="WU128" s="23"/>
      <c r="WV128" s="23"/>
      <c r="WW128" s="23"/>
      <c r="WX128" s="23"/>
      <c r="WY128" s="23"/>
      <c r="WZ128" s="23"/>
      <c r="XA128" s="23"/>
      <c r="XB128" s="23"/>
      <c r="XC128" s="23"/>
      <c r="XD128" s="23"/>
      <c r="XE128" s="23"/>
      <c r="XF128" s="23"/>
      <c r="XG128" s="23"/>
      <c r="XH128" s="23"/>
      <c r="XI128" s="23"/>
      <c r="XJ128" s="23"/>
      <c r="XK128" s="23"/>
      <c r="XL128" s="23"/>
      <c r="XM128" s="23"/>
      <c r="XN128" s="23"/>
      <c r="XO128" s="23"/>
      <c r="XP128" s="23"/>
      <c r="XQ128" s="23"/>
      <c r="XR128" s="23"/>
      <c r="XS128" s="23"/>
      <c r="XT128" s="23"/>
      <c r="XU128" s="23"/>
      <c r="XV128" s="23"/>
      <c r="XW128" s="23"/>
      <c r="XX128" s="23"/>
      <c r="XY128" s="23"/>
      <c r="XZ128" s="23"/>
      <c r="YA128" s="23"/>
      <c r="YB128" s="23"/>
      <c r="YC128" s="23"/>
      <c r="YD128" s="23"/>
      <c r="YE128" s="23"/>
      <c r="YF128" s="23"/>
      <c r="YG128" s="23"/>
      <c r="YH128" s="23"/>
      <c r="YI128" s="23"/>
      <c r="YJ128" s="23"/>
      <c r="YK128" s="23"/>
      <c r="YL128" s="23"/>
      <c r="YM128" s="23"/>
      <c r="YN128" s="23"/>
      <c r="YO128" s="23"/>
      <c r="YP128" s="23"/>
      <c r="YQ128" s="23"/>
      <c r="YR128" s="23"/>
      <c r="YS128" s="23"/>
      <c r="YT128" s="23"/>
      <c r="YU128" s="23"/>
      <c r="YV128" s="23"/>
      <c r="YW128" s="23"/>
      <c r="YX128" s="23"/>
      <c r="YY128" s="23"/>
      <c r="YZ128" s="23"/>
      <c r="ZA128" s="23"/>
      <c r="ZB128" s="23"/>
      <c r="ZC128" s="23"/>
      <c r="ZD128" s="23"/>
      <c r="ZE128" s="23"/>
      <c r="ZF128" s="23"/>
      <c r="ZG128" s="23"/>
      <c r="ZH128" s="23"/>
      <c r="ZI128" s="23"/>
      <c r="ZJ128" s="23"/>
      <c r="ZK128" s="23"/>
      <c r="ZL128" s="23"/>
      <c r="ZM128" s="23"/>
      <c r="ZN128" s="23"/>
      <c r="ZO128" s="23"/>
      <c r="ZP128" s="23"/>
      <c r="ZQ128" s="23"/>
      <c r="ZR128" s="23"/>
      <c r="ZS128" s="23"/>
      <c r="ZT128" s="23"/>
      <c r="ZU128" s="23"/>
      <c r="ZV128" s="23"/>
      <c r="ZW128" s="23"/>
      <c r="ZX128" s="23"/>
      <c r="ZY128" s="23"/>
      <c r="ZZ128" s="23"/>
      <c r="AAA128" s="23"/>
      <c r="AAB128" s="23"/>
      <c r="AAC128" s="23"/>
      <c r="AAD128" s="23"/>
      <c r="AAE128" s="23"/>
      <c r="AAF128" s="23"/>
      <c r="AAG128" s="23"/>
      <c r="AAH128" s="23"/>
      <c r="AAI128" s="23"/>
      <c r="AAJ128" s="23"/>
      <c r="AAK128" s="23"/>
      <c r="AAL128" s="23"/>
      <c r="AAM128" s="23"/>
      <c r="AAN128" s="23"/>
      <c r="AAO128" s="23"/>
      <c r="AAP128" s="23"/>
      <c r="AAQ128" s="23"/>
      <c r="AAR128" s="23"/>
      <c r="AAS128" s="23"/>
      <c r="AAT128" s="23"/>
      <c r="AAU128" s="23"/>
      <c r="AAV128" s="23"/>
      <c r="AAW128" s="23"/>
      <c r="AAX128" s="23"/>
      <c r="AAY128" s="23"/>
      <c r="AAZ128" s="23"/>
      <c r="ABA128" s="23"/>
      <c r="ABB128" s="23"/>
      <c r="ABC128" s="23"/>
      <c r="ABD128" s="23"/>
      <c r="ABE128" s="23"/>
      <c r="ABF128" s="23"/>
      <c r="ABG128" s="23"/>
      <c r="ABH128" s="23"/>
      <c r="ABI128" s="23"/>
      <c r="ABJ128" s="23"/>
      <c r="ABK128" s="23"/>
      <c r="ABL128" s="23"/>
      <c r="ABM128" s="23"/>
      <c r="ABN128" s="23"/>
      <c r="ABO128" s="23"/>
      <c r="ABP128" s="23"/>
      <c r="ABQ128" s="23"/>
      <c r="ABR128" s="23"/>
      <c r="ABS128" s="23"/>
      <c r="ABT128" s="23"/>
      <c r="ABU128" s="23"/>
      <c r="ABV128" s="23"/>
      <c r="ABW128" s="23"/>
      <c r="ABX128" s="23"/>
      <c r="ABY128" s="23"/>
      <c r="ABZ128" s="23"/>
      <c r="ACA128" s="23"/>
      <c r="ACB128" s="23"/>
      <c r="ACC128" s="23"/>
      <c r="ACD128" s="23"/>
      <c r="ACE128" s="23"/>
      <c r="ACF128" s="23"/>
      <c r="ACG128" s="23"/>
      <c r="ACH128" s="23"/>
      <c r="ACI128" s="23"/>
      <c r="ACJ128" s="23"/>
      <c r="ACK128" s="23"/>
      <c r="ACL128" s="23"/>
      <c r="ACM128" s="23"/>
      <c r="ACN128" s="23"/>
      <c r="ACO128" s="23"/>
      <c r="ACP128" s="23"/>
      <c r="ACQ128" s="23"/>
      <c r="ACR128" s="23"/>
      <c r="ACS128" s="23"/>
      <c r="ACT128" s="23"/>
      <c r="ACU128" s="23"/>
      <c r="ACV128" s="23"/>
      <c r="ACW128" s="23"/>
      <c r="ACX128" s="23"/>
      <c r="ACY128" s="23"/>
      <c r="ACZ128" s="23"/>
      <c r="ADA128" s="23"/>
      <c r="ADB128" s="23"/>
      <c r="ADC128" s="23"/>
      <c r="ADD128" s="23"/>
      <c r="ADE128" s="23"/>
      <c r="ADF128" s="23"/>
      <c r="ADG128" s="23"/>
      <c r="ADH128" s="23"/>
      <c r="ADI128" s="23"/>
      <c r="ADJ128" s="23"/>
      <c r="ADK128" s="23"/>
      <c r="ADL128" s="23"/>
      <c r="ADM128" s="23"/>
      <c r="ADN128" s="23"/>
      <c r="ADO128" s="23"/>
      <c r="ADP128" s="23"/>
      <c r="ADQ128" s="23"/>
      <c r="ADR128" s="23"/>
      <c r="ADS128" s="23"/>
      <c r="ADT128" s="23"/>
      <c r="ADU128" s="23"/>
      <c r="ADV128" s="23"/>
      <c r="ADW128" s="23"/>
      <c r="ADX128" s="23"/>
      <c r="ADY128" s="23"/>
      <c r="ADZ128" s="23"/>
      <c r="AEA128" s="23"/>
      <c r="AEB128" s="23"/>
      <c r="AEC128" s="23"/>
      <c r="AED128" s="23"/>
      <c r="AEE128" s="23"/>
      <c r="AEF128" s="23"/>
      <c r="AEG128" s="23"/>
      <c r="AEH128" s="23"/>
      <c r="AEI128" s="23"/>
      <c r="AEJ128" s="23"/>
      <c r="AEK128" s="23"/>
      <c r="AEL128" s="23"/>
      <c r="AEM128" s="23"/>
      <c r="AEN128" s="23"/>
      <c r="AEO128" s="23"/>
      <c r="AEP128" s="23"/>
      <c r="AEQ128" s="23"/>
      <c r="AER128" s="23"/>
      <c r="AES128" s="23"/>
      <c r="AET128" s="23"/>
      <c r="AEU128" s="23"/>
      <c r="AEV128" s="23"/>
      <c r="AEW128" s="23"/>
      <c r="AEX128" s="23"/>
      <c r="AEY128" s="23"/>
      <c r="AEZ128" s="23"/>
      <c r="AFA128" s="23"/>
      <c r="AFB128" s="23"/>
      <c r="AFC128" s="23"/>
      <c r="AFD128" s="23"/>
      <c r="AFE128" s="23"/>
      <c r="AFF128" s="23"/>
      <c r="AFG128" s="23"/>
      <c r="AFH128" s="23"/>
      <c r="AFI128" s="23"/>
      <c r="AFJ128" s="23"/>
      <c r="AFK128" s="23"/>
      <c r="AFL128" s="23"/>
      <c r="AFM128" s="23"/>
      <c r="AFN128" s="23"/>
      <c r="AFO128" s="23"/>
      <c r="AFP128" s="23"/>
      <c r="AFQ128" s="23"/>
      <c r="AFR128" s="23"/>
      <c r="AFS128" s="23"/>
      <c r="AFT128" s="23"/>
      <c r="AFU128" s="23"/>
      <c r="AFV128" s="23"/>
      <c r="AFW128" s="23"/>
      <c r="AFX128" s="23"/>
      <c r="AFY128" s="23"/>
      <c r="AFZ128" s="23"/>
      <c r="AGA128" s="23"/>
      <c r="AGB128" s="23"/>
      <c r="AGC128" s="23"/>
      <c r="AGD128" s="23"/>
      <c r="AGE128" s="23"/>
      <c r="AGF128" s="23"/>
      <c r="AGG128" s="23"/>
      <c r="AGH128" s="23"/>
      <c r="AGI128" s="23"/>
      <c r="AGJ128" s="23"/>
      <c r="AGK128" s="23"/>
      <c r="AGL128" s="23"/>
      <c r="AGM128" s="23"/>
      <c r="AGN128" s="23"/>
      <c r="AGO128" s="23"/>
      <c r="AGP128" s="23"/>
      <c r="AGQ128" s="23"/>
      <c r="AGR128" s="23"/>
      <c r="AGS128" s="23"/>
      <c r="AGT128" s="23"/>
      <c r="AGU128" s="23"/>
      <c r="AGV128" s="23"/>
      <c r="AGW128" s="23"/>
      <c r="AGX128" s="23"/>
      <c r="AGY128" s="23"/>
      <c r="AGZ128" s="23"/>
      <c r="AHA128" s="23"/>
      <c r="AHB128" s="23"/>
      <c r="AHC128" s="23"/>
      <c r="AHD128" s="23"/>
      <c r="AHE128" s="23"/>
      <c r="AHF128" s="23"/>
      <c r="AHG128" s="23"/>
      <c r="AHH128" s="23"/>
      <c r="AHI128" s="23"/>
      <c r="AHJ128" s="23"/>
      <c r="AHK128" s="23"/>
    </row>
    <row r="129" spans="1:896" s="22" customFormat="1" ht="18" customHeight="1" x14ac:dyDescent="0.2">
      <c r="A129" s="120"/>
      <c r="B129" s="140"/>
      <c r="C129" s="176" t="s">
        <v>170</v>
      </c>
      <c r="D129" s="184"/>
      <c r="E129" s="185"/>
      <c r="F129" s="174"/>
      <c r="G129" s="186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  <c r="DQ129" s="23"/>
      <c r="DR129" s="23"/>
      <c r="DS129" s="23"/>
      <c r="DT129" s="23"/>
      <c r="DU129" s="23"/>
      <c r="DV129" s="23"/>
      <c r="DW129" s="23"/>
      <c r="DX129" s="23"/>
      <c r="DY129" s="23"/>
      <c r="DZ129" s="23"/>
      <c r="EA129" s="23"/>
      <c r="EB129" s="23"/>
      <c r="EC129" s="23"/>
      <c r="ED129" s="23"/>
      <c r="EE129" s="23"/>
      <c r="EF129" s="23"/>
      <c r="EG129" s="23"/>
      <c r="EH129" s="23"/>
      <c r="EI129" s="23"/>
      <c r="EJ129" s="23"/>
      <c r="EK129" s="23"/>
      <c r="EL129" s="23"/>
      <c r="EM129" s="23"/>
      <c r="EN129" s="23"/>
      <c r="EO129" s="23"/>
      <c r="EP129" s="23"/>
      <c r="EQ129" s="23"/>
      <c r="ER129" s="23"/>
      <c r="ES129" s="23"/>
      <c r="ET129" s="23"/>
      <c r="EU129" s="23"/>
      <c r="EV129" s="23"/>
      <c r="EW129" s="23"/>
      <c r="EX129" s="23"/>
      <c r="EY129" s="23"/>
      <c r="EZ129" s="23"/>
      <c r="FA129" s="23"/>
      <c r="FB129" s="23"/>
      <c r="FC129" s="23"/>
      <c r="FD129" s="23"/>
      <c r="FE129" s="23"/>
      <c r="FF129" s="23"/>
      <c r="FG129" s="23"/>
      <c r="FH129" s="23"/>
      <c r="FI129" s="23"/>
      <c r="FJ129" s="23"/>
      <c r="FK129" s="23"/>
      <c r="FL129" s="23"/>
      <c r="FM129" s="23"/>
      <c r="FN129" s="23"/>
      <c r="FO129" s="23"/>
      <c r="FP129" s="23"/>
      <c r="FQ129" s="23"/>
      <c r="FR129" s="23"/>
      <c r="FS129" s="23"/>
      <c r="FT129" s="23"/>
      <c r="FU129" s="23"/>
      <c r="FV129" s="23"/>
      <c r="FW129" s="23"/>
      <c r="FX129" s="23"/>
      <c r="FY129" s="23"/>
      <c r="FZ129" s="23"/>
      <c r="GA129" s="23"/>
      <c r="GB129" s="23"/>
      <c r="GC129" s="23"/>
      <c r="GD129" s="23"/>
      <c r="GE129" s="23"/>
      <c r="GF129" s="23"/>
      <c r="GG129" s="23"/>
      <c r="GH129" s="23"/>
      <c r="GI129" s="23"/>
      <c r="GJ129" s="23"/>
      <c r="GK129" s="23"/>
      <c r="GL129" s="23"/>
      <c r="GM129" s="23"/>
      <c r="GN129" s="23"/>
      <c r="GO129" s="23"/>
      <c r="GP129" s="23"/>
      <c r="GQ129" s="23"/>
      <c r="GR129" s="23"/>
      <c r="GS129" s="23"/>
      <c r="GT129" s="23"/>
      <c r="GU129" s="23"/>
      <c r="GV129" s="23"/>
      <c r="GW129" s="23"/>
      <c r="GX129" s="23"/>
      <c r="GY129" s="23"/>
      <c r="GZ129" s="23"/>
      <c r="HA129" s="23"/>
      <c r="HB129" s="23"/>
      <c r="HC129" s="23"/>
      <c r="HD129" s="23"/>
      <c r="HE129" s="23"/>
      <c r="HF129" s="23"/>
      <c r="HG129" s="23"/>
      <c r="HH129" s="23"/>
      <c r="HI129" s="23"/>
      <c r="HJ129" s="23"/>
      <c r="HK129" s="23"/>
      <c r="HL129" s="23"/>
      <c r="HM129" s="23"/>
      <c r="HN129" s="23"/>
      <c r="HO129" s="23"/>
      <c r="HP129" s="23"/>
      <c r="HQ129" s="23"/>
      <c r="HR129" s="23"/>
      <c r="HS129" s="23"/>
      <c r="HT129" s="23"/>
      <c r="HU129" s="23"/>
      <c r="HV129" s="23"/>
      <c r="HW129" s="23"/>
      <c r="HX129" s="23"/>
      <c r="HY129" s="23"/>
      <c r="HZ129" s="23"/>
      <c r="IA129" s="23"/>
      <c r="IB129" s="23"/>
      <c r="IC129" s="23"/>
      <c r="ID129" s="23"/>
      <c r="IE129" s="23"/>
      <c r="IF129" s="23"/>
      <c r="IG129" s="23"/>
      <c r="IH129" s="23"/>
      <c r="II129" s="23"/>
      <c r="IJ129" s="23"/>
      <c r="IK129" s="23"/>
      <c r="IL129" s="23"/>
      <c r="IM129" s="23"/>
      <c r="IN129" s="23"/>
      <c r="IO129" s="23"/>
      <c r="IP129" s="23"/>
      <c r="IQ129" s="23"/>
      <c r="IR129" s="23"/>
      <c r="IS129" s="23"/>
      <c r="IT129" s="23"/>
      <c r="IU129" s="23"/>
      <c r="IV129" s="23"/>
      <c r="IW129" s="23"/>
      <c r="IX129" s="23"/>
      <c r="IY129" s="23"/>
      <c r="IZ129" s="23"/>
      <c r="JA129" s="23"/>
      <c r="JB129" s="23"/>
      <c r="JC129" s="23"/>
      <c r="JD129" s="23"/>
      <c r="JE129" s="23"/>
      <c r="JF129" s="23"/>
      <c r="JG129" s="23"/>
      <c r="JH129" s="23"/>
      <c r="JI129" s="23"/>
      <c r="JJ129" s="23"/>
      <c r="JK129" s="23"/>
      <c r="JL129" s="23"/>
      <c r="JM129" s="23"/>
      <c r="JN129" s="23"/>
      <c r="JO129" s="23"/>
      <c r="JP129" s="23"/>
      <c r="JQ129" s="23"/>
      <c r="JR129" s="23"/>
      <c r="JS129" s="23"/>
      <c r="JT129" s="23"/>
      <c r="JU129" s="23"/>
      <c r="JV129" s="23"/>
      <c r="JW129" s="23"/>
      <c r="JX129" s="23"/>
      <c r="JY129" s="23"/>
      <c r="JZ129" s="23"/>
      <c r="KA129" s="23"/>
      <c r="KB129" s="23"/>
      <c r="KC129" s="23"/>
      <c r="KD129" s="23"/>
      <c r="KE129" s="23"/>
      <c r="KF129" s="23"/>
      <c r="KG129" s="23"/>
      <c r="KH129" s="23"/>
      <c r="KI129" s="23"/>
      <c r="KJ129" s="23"/>
      <c r="KK129" s="23"/>
      <c r="KL129" s="23"/>
      <c r="KM129" s="23"/>
      <c r="KN129" s="23"/>
      <c r="KO129" s="23"/>
      <c r="KP129" s="23"/>
      <c r="KQ129" s="23"/>
      <c r="KR129" s="23"/>
      <c r="KS129" s="23"/>
      <c r="KT129" s="23"/>
      <c r="KU129" s="23"/>
      <c r="KV129" s="23"/>
      <c r="KW129" s="23"/>
      <c r="KX129" s="23"/>
      <c r="KY129" s="23"/>
      <c r="KZ129" s="23"/>
      <c r="LA129" s="23"/>
      <c r="LB129" s="23"/>
      <c r="LC129" s="23"/>
      <c r="LD129" s="23"/>
      <c r="LE129" s="23"/>
      <c r="LF129" s="23"/>
      <c r="LG129" s="23"/>
      <c r="LH129" s="23"/>
      <c r="LI129" s="23"/>
      <c r="LJ129" s="23"/>
      <c r="LK129" s="23"/>
      <c r="LL129" s="23"/>
      <c r="LM129" s="23"/>
      <c r="LN129" s="23"/>
      <c r="LO129" s="23"/>
      <c r="LP129" s="23"/>
      <c r="LQ129" s="23"/>
      <c r="LR129" s="23"/>
      <c r="LS129" s="23"/>
      <c r="LT129" s="23"/>
      <c r="LU129" s="23"/>
      <c r="LV129" s="23"/>
      <c r="LW129" s="23"/>
      <c r="LX129" s="23"/>
      <c r="LY129" s="23"/>
      <c r="LZ129" s="23"/>
      <c r="MA129" s="23"/>
      <c r="MB129" s="23"/>
      <c r="MC129" s="23"/>
      <c r="MD129" s="23"/>
      <c r="ME129" s="23"/>
      <c r="MF129" s="23"/>
      <c r="MG129" s="23"/>
      <c r="MH129" s="23"/>
      <c r="MI129" s="23"/>
      <c r="MJ129" s="23"/>
      <c r="MK129" s="23"/>
      <c r="ML129" s="23"/>
      <c r="MM129" s="23"/>
      <c r="MN129" s="23"/>
      <c r="MO129" s="23"/>
      <c r="MP129" s="23"/>
      <c r="MQ129" s="23"/>
      <c r="MR129" s="23"/>
      <c r="MS129" s="23"/>
      <c r="MT129" s="23"/>
      <c r="MU129" s="23"/>
      <c r="MV129" s="23"/>
      <c r="MW129" s="23"/>
      <c r="MX129" s="23"/>
      <c r="MY129" s="23"/>
      <c r="MZ129" s="23"/>
      <c r="NA129" s="23"/>
      <c r="NB129" s="23"/>
      <c r="NC129" s="23"/>
      <c r="ND129" s="23"/>
      <c r="NE129" s="23"/>
      <c r="NF129" s="23"/>
      <c r="NG129" s="23"/>
      <c r="NH129" s="23"/>
      <c r="NI129" s="23"/>
      <c r="NJ129" s="23"/>
      <c r="NK129" s="23"/>
      <c r="NL129" s="23"/>
      <c r="NM129" s="23"/>
      <c r="NN129" s="23"/>
      <c r="NO129" s="23"/>
      <c r="NP129" s="23"/>
      <c r="NQ129" s="23"/>
      <c r="NR129" s="23"/>
      <c r="NS129" s="23"/>
      <c r="NT129" s="23"/>
      <c r="NU129" s="23"/>
      <c r="NV129" s="23"/>
      <c r="NW129" s="23"/>
      <c r="NX129" s="23"/>
      <c r="NY129" s="23"/>
      <c r="NZ129" s="23"/>
      <c r="OA129" s="23"/>
      <c r="OB129" s="23"/>
      <c r="OC129" s="23"/>
      <c r="OD129" s="23"/>
      <c r="OE129" s="23"/>
      <c r="OF129" s="23"/>
      <c r="OG129" s="23"/>
      <c r="OH129" s="23"/>
      <c r="OI129" s="23"/>
      <c r="OJ129" s="23"/>
      <c r="OK129" s="23"/>
      <c r="OL129" s="23"/>
      <c r="OM129" s="23"/>
      <c r="ON129" s="23"/>
      <c r="OO129" s="23"/>
      <c r="OP129" s="23"/>
      <c r="OQ129" s="23"/>
      <c r="OR129" s="23"/>
      <c r="OS129" s="23"/>
      <c r="OT129" s="23"/>
      <c r="OU129" s="23"/>
      <c r="OV129" s="23"/>
      <c r="OW129" s="23"/>
      <c r="OX129" s="23"/>
      <c r="OY129" s="23"/>
      <c r="OZ129" s="23"/>
      <c r="PA129" s="23"/>
      <c r="PB129" s="23"/>
      <c r="PC129" s="23"/>
      <c r="PD129" s="23"/>
      <c r="PE129" s="23"/>
      <c r="PF129" s="23"/>
      <c r="PG129" s="23"/>
      <c r="PH129" s="23"/>
      <c r="PI129" s="23"/>
      <c r="PJ129" s="23"/>
      <c r="PK129" s="23"/>
      <c r="PL129" s="23"/>
      <c r="PM129" s="23"/>
      <c r="PN129" s="23"/>
      <c r="PO129" s="23"/>
      <c r="PP129" s="23"/>
      <c r="PQ129" s="23"/>
      <c r="PR129" s="23"/>
      <c r="PS129" s="23"/>
      <c r="PT129" s="23"/>
      <c r="PU129" s="23"/>
      <c r="PV129" s="23"/>
      <c r="PW129" s="23"/>
      <c r="PX129" s="23"/>
      <c r="PY129" s="23"/>
      <c r="PZ129" s="23"/>
      <c r="QA129" s="23"/>
      <c r="QB129" s="23"/>
      <c r="QC129" s="23"/>
      <c r="QD129" s="23"/>
      <c r="QE129" s="23"/>
      <c r="QF129" s="23"/>
      <c r="QG129" s="23"/>
      <c r="QH129" s="23"/>
      <c r="QI129" s="23"/>
      <c r="QJ129" s="23"/>
      <c r="QK129" s="23"/>
      <c r="QL129" s="23"/>
      <c r="QM129" s="23"/>
      <c r="QN129" s="23"/>
      <c r="QO129" s="23"/>
      <c r="QP129" s="23"/>
      <c r="QQ129" s="23"/>
      <c r="QR129" s="23"/>
      <c r="QS129" s="23"/>
      <c r="QT129" s="23"/>
      <c r="QU129" s="23"/>
      <c r="QV129" s="23"/>
      <c r="QW129" s="23"/>
      <c r="QX129" s="23"/>
      <c r="QY129" s="23"/>
      <c r="QZ129" s="23"/>
      <c r="RA129" s="23"/>
      <c r="RB129" s="23"/>
      <c r="RC129" s="23"/>
      <c r="RD129" s="23"/>
      <c r="RE129" s="23"/>
      <c r="RF129" s="23"/>
      <c r="RG129" s="23"/>
      <c r="RH129" s="23"/>
      <c r="RI129" s="23"/>
      <c r="RJ129" s="23"/>
      <c r="RK129" s="23"/>
      <c r="RL129" s="23"/>
      <c r="RM129" s="23"/>
      <c r="RN129" s="23"/>
      <c r="RO129" s="23"/>
      <c r="RP129" s="23"/>
      <c r="RQ129" s="23"/>
      <c r="RR129" s="23"/>
      <c r="RS129" s="23"/>
      <c r="RT129" s="23"/>
      <c r="RU129" s="23"/>
      <c r="RV129" s="23"/>
      <c r="RW129" s="23"/>
      <c r="RX129" s="23"/>
      <c r="RY129" s="23"/>
      <c r="RZ129" s="23"/>
      <c r="SA129" s="23"/>
      <c r="SB129" s="23"/>
      <c r="SC129" s="23"/>
      <c r="SD129" s="23"/>
      <c r="SE129" s="23"/>
      <c r="SF129" s="23"/>
      <c r="SG129" s="23"/>
      <c r="SH129" s="23"/>
      <c r="SI129" s="23"/>
      <c r="SJ129" s="23"/>
      <c r="SK129" s="23"/>
      <c r="SL129" s="23"/>
      <c r="SM129" s="23"/>
      <c r="SN129" s="23"/>
      <c r="SO129" s="23"/>
      <c r="SP129" s="23"/>
      <c r="SQ129" s="23"/>
      <c r="SR129" s="23"/>
      <c r="SS129" s="23"/>
      <c r="ST129" s="23"/>
      <c r="SU129" s="23"/>
      <c r="SV129" s="23"/>
      <c r="SW129" s="23"/>
      <c r="SX129" s="23"/>
      <c r="SY129" s="23"/>
      <c r="SZ129" s="23"/>
      <c r="TA129" s="23"/>
      <c r="TB129" s="23"/>
      <c r="TC129" s="23"/>
      <c r="TD129" s="23"/>
      <c r="TE129" s="23"/>
      <c r="TF129" s="23"/>
      <c r="TG129" s="23"/>
      <c r="TH129" s="23"/>
      <c r="TI129" s="23"/>
      <c r="TJ129" s="23"/>
      <c r="TK129" s="23"/>
      <c r="TL129" s="23"/>
      <c r="TM129" s="23"/>
      <c r="TN129" s="23"/>
      <c r="TO129" s="23"/>
      <c r="TP129" s="23"/>
      <c r="TQ129" s="23"/>
      <c r="TR129" s="23"/>
      <c r="TS129" s="23"/>
      <c r="TT129" s="23"/>
      <c r="TU129" s="23"/>
      <c r="TV129" s="23"/>
      <c r="TW129" s="23"/>
      <c r="TX129" s="23"/>
      <c r="TY129" s="23"/>
      <c r="TZ129" s="23"/>
      <c r="UA129" s="23"/>
      <c r="UB129" s="23"/>
      <c r="UC129" s="23"/>
      <c r="UD129" s="23"/>
      <c r="UE129" s="23"/>
      <c r="UF129" s="23"/>
      <c r="UG129" s="23"/>
      <c r="UH129" s="23"/>
      <c r="UI129" s="23"/>
      <c r="UJ129" s="23"/>
      <c r="UK129" s="23"/>
      <c r="UL129" s="23"/>
      <c r="UM129" s="23"/>
      <c r="UN129" s="23"/>
      <c r="UO129" s="23"/>
      <c r="UP129" s="23"/>
      <c r="UQ129" s="23"/>
      <c r="UR129" s="23"/>
      <c r="US129" s="23"/>
      <c r="UT129" s="23"/>
      <c r="UU129" s="23"/>
      <c r="UV129" s="23"/>
      <c r="UW129" s="23"/>
      <c r="UX129" s="23"/>
      <c r="UY129" s="23"/>
      <c r="UZ129" s="23"/>
      <c r="VA129" s="23"/>
      <c r="VB129" s="23"/>
      <c r="VC129" s="23"/>
      <c r="VD129" s="23"/>
      <c r="VE129" s="23"/>
      <c r="VF129" s="23"/>
      <c r="VG129" s="23"/>
      <c r="VH129" s="23"/>
      <c r="VI129" s="23"/>
      <c r="VJ129" s="23"/>
      <c r="VK129" s="23"/>
      <c r="VL129" s="23"/>
      <c r="VM129" s="23"/>
      <c r="VN129" s="23"/>
      <c r="VO129" s="23"/>
      <c r="VP129" s="23"/>
      <c r="VQ129" s="23"/>
      <c r="VR129" s="23"/>
      <c r="VS129" s="23"/>
      <c r="VT129" s="23"/>
      <c r="VU129" s="23"/>
      <c r="VV129" s="23"/>
      <c r="VW129" s="23"/>
      <c r="VX129" s="23"/>
      <c r="VY129" s="23"/>
      <c r="VZ129" s="23"/>
      <c r="WA129" s="23"/>
      <c r="WB129" s="23"/>
      <c r="WC129" s="23"/>
      <c r="WD129" s="23"/>
      <c r="WE129" s="23"/>
      <c r="WF129" s="23"/>
      <c r="WG129" s="23"/>
      <c r="WH129" s="23"/>
      <c r="WI129" s="23"/>
      <c r="WJ129" s="23"/>
      <c r="WK129" s="23"/>
      <c r="WL129" s="23"/>
      <c r="WM129" s="23"/>
      <c r="WN129" s="23"/>
      <c r="WO129" s="23"/>
      <c r="WP129" s="23"/>
      <c r="WQ129" s="23"/>
      <c r="WR129" s="23"/>
      <c r="WS129" s="23"/>
      <c r="WT129" s="23"/>
      <c r="WU129" s="23"/>
      <c r="WV129" s="23"/>
      <c r="WW129" s="23"/>
      <c r="WX129" s="23"/>
      <c r="WY129" s="23"/>
      <c r="WZ129" s="23"/>
      <c r="XA129" s="23"/>
      <c r="XB129" s="23"/>
      <c r="XC129" s="23"/>
      <c r="XD129" s="23"/>
      <c r="XE129" s="23"/>
      <c r="XF129" s="23"/>
      <c r="XG129" s="23"/>
      <c r="XH129" s="23"/>
      <c r="XI129" s="23"/>
      <c r="XJ129" s="23"/>
      <c r="XK129" s="23"/>
      <c r="XL129" s="23"/>
      <c r="XM129" s="23"/>
      <c r="XN129" s="23"/>
      <c r="XO129" s="23"/>
      <c r="XP129" s="23"/>
      <c r="XQ129" s="23"/>
      <c r="XR129" s="23"/>
      <c r="XS129" s="23"/>
      <c r="XT129" s="23"/>
      <c r="XU129" s="23"/>
      <c r="XV129" s="23"/>
      <c r="XW129" s="23"/>
      <c r="XX129" s="23"/>
      <c r="XY129" s="23"/>
      <c r="XZ129" s="23"/>
      <c r="YA129" s="23"/>
      <c r="YB129" s="23"/>
      <c r="YC129" s="23"/>
      <c r="YD129" s="23"/>
      <c r="YE129" s="23"/>
      <c r="YF129" s="23"/>
      <c r="YG129" s="23"/>
      <c r="YH129" s="23"/>
      <c r="YI129" s="23"/>
      <c r="YJ129" s="23"/>
      <c r="YK129" s="23"/>
      <c r="YL129" s="23"/>
      <c r="YM129" s="23"/>
      <c r="YN129" s="23"/>
      <c r="YO129" s="23"/>
      <c r="YP129" s="23"/>
      <c r="YQ129" s="23"/>
      <c r="YR129" s="23"/>
      <c r="YS129" s="23"/>
      <c r="YT129" s="23"/>
      <c r="YU129" s="23"/>
      <c r="YV129" s="23"/>
      <c r="YW129" s="23"/>
      <c r="YX129" s="23"/>
      <c r="YY129" s="23"/>
      <c r="YZ129" s="23"/>
      <c r="ZA129" s="23"/>
      <c r="ZB129" s="23"/>
      <c r="ZC129" s="23"/>
      <c r="ZD129" s="23"/>
      <c r="ZE129" s="23"/>
      <c r="ZF129" s="23"/>
      <c r="ZG129" s="23"/>
      <c r="ZH129" s="23"/>
      <c r="ZI129" s="23"/>
      <c r="ZJ129" s="23"/>
      <c r="ZK129" s="23"/>
      <c r="ZL129" s="23"/>
      <c r="ZM129" s="23"/>
      <c r="ZN129" s="23"/>
      <c r="ZO129" s="23"/>
      <c r="ZP129" s="23"/>
      <c r="ZQ129" s="23"/>
      <c r="ZR129" s="23"/>
      <c r="ZS129" s="23"/>
      <c r="ZT129" s="23"/>
      <c r="ZU129" s="23"/>
      <c r="ZV129" s="23"/>
      <c r="ZW129" s="23"/>
      <c r="ZX129" s="23"/>
      <c r="ZY129" s="23"/>
      <c r="ZZ129" s="23"/>
      <c r="AAA129" s="23"/>
      <c r="AAB129" s="23"/>
      <c r="AAC129" s="23"/>
      <c r="AAD129" s="23"/>
      <c r="AAE129" s="23"/>
      <c r="AAF129" s="23"/>
      <c r="AAG129" s="23"/>
      <c r="AAH129" s="23"/>
      <c r="AAI129" s="23"/>
      <c r="AAJ129" s="23"/>
      <c r="AAK129" s="23"/>
      <c r="AAL129" s="23"/>
      <c r="AAM129" s="23"/>
      <c r="AAN129" s="23"/>
      <c r="AAO129" s="23"/>
      <c r="AAP129" s="23"/>
      <c r="AAQ129" s="23"/>
      <c r="AAR129" s="23"/>
      <c r="AAS129" s="23"/>
      <c r="AAT129" s="23"/>
      <c r="AAU129" s="23"/>
      <c r="AAV129" s="23"/>
      <c r="AAW129" s="23"/>
      <c r="AAX129" s="23"/>
      <c r="AAY129" s="23"/>
      <c r="AAZ129" s="23"/>
      <c r="ABA129" s="23"/>
      <c r="ABB129" s="23"/>
      <c r="ABC129" s="23"/>
      <c r="ABD129" s="23"/>
      <c r="ABE129" s="23"/>
      <c r="ABF129" s="23"/>
      <c r="ABG129" s="23"/>
      <c r="ABH129" s="23"/>
      <c r="ABI129" s="23"/>
      <c r="ABJ129" s="23"/>
      <c r="ABK129" s="23"/>
      <c r="ABL129" s="23"/>
      <c r="ABM129" s="23"/>
      <c r="ABN129" s="23"/>
      <c r="ABO129" s="23"/>
      <c r="ABP129" s="23"/>
      <c r="ABQ129" s="23"/>
      <c r="ABR129" s="23"/>
      <c r="ABS129" s="23"/>
      <c r="ABT129" s="23"/>
      <c r="ABU129" s="23"/>
      <c r="ABV129" s="23"/>
      <c r="ABW129" s="23"/>
      <c r="ABX129" s="23"/>
      <c r="ABY129" s="23"/>
      <c r="ABZ129" s="23"/>
      <c r="ACA129" s="23"/>
      <c r="ACB129" s="23"/>
      <c r="ACC129" s="23"/>
      <c r="ACD129" s="23"/>
      <c r="ACE129" s="23"/>
      <c r="ACF129" s="23"/>
      <c r="ACG129" s="23"/>
      <c r="ACH129" s="23"/>
      <c r="ACI129" s="23"/>
      <c r="ACJ129" s="23"/>
      <c r="ACK129" s="23"/>
      <c r="ACL129" s="23"/>
      <c r="ACM129" s="23"/>
      <c r="ACN129" s="23"/>
      <c r="ACO129" s="23"/>
      <c r="ACP129" s="23"/>
      <c r="ACQ129" s="23"/>
      <c r="ACR129" s="23"/>
      <c r="ACS129" s="23"/>
      <c r="ACT129" s="23"/>
      <c r="ACU129" s="23"/>
      <c r="ACV129" s="23"/>
      <c r="ACW129" s="23"/>
      <c r="ACX129" s="23"/>
      <c r="ACY129" s="23"/>
      <c r="ACZ129" s="23"/>
      <c r="ADA129" s="23"/>
      <c r="ADB129" s="23"/>
      <c r="ADC129" s="23"/>
      <c r="ADD129" s="23"/>
      <c r="ADE129" s="23"/>
      <c r="ADF129" s="23"/>
      <c r="ADG129" s="23"/>
      <c r="ADH129" s="23"/>
      <c r="ADI129" s="23"/>
      <c r="ADJ129" s="23"/>
      <c r="ADK129" s="23"/>
      <c r="ADL129" s="23"/>
      <c r="ADM129" s="23"/>
      <c r="ADN129" s="23"/>
      <c r="ADO129" s="23"/>
      <c r="ADP129" s="23"/>
      <c r="ADQ129" s="23"/>
      <c r="ADR129" s="23"/>
      <c r="ADS129" s="23"/>
      <c r="ADT129" s="23"/>
      <c r="ADU129" s="23"/>
      <c r="ADV129" s="23"/>
      <c r="ADW129" s="23"/>
      <c r="ADX129" s="23"/>
      <c r="ADY129" s="23"/>
      <c r="ADZ129" s="23"/>
      <c r="AEA129" s="23"/>
      <c r="AEB129" s="23"/>
      <c r="AEC129" s="23"/>
      <c r="AED129" s="23"/>
      <c r="AEE129" s="23"/>
      <c r="AEF129" s="23"/>
      <c r="AEG129" s="23"/>
      <c r="AEH129" s="23"/>
      <c r="AEI129" s="23"/>
      <c r="AEJ129" s="23"/>
      <c r="AEK129" s="23"/>
      <c r="AEL129" s="23"/>
      <c r="AEM129" s="23"/>
      <c r="AEN129" s="23"/>
      <c r="AEO129" s="23"/>
      <c r="AEP129" s="23"/>
      <c r="AEQ129" s="23"/>
      <c r="AER129" s="23"/>
      <c r="AES129" s="23"/>
      <c r="AET129" s="23"/>
      <c r="AEU129" s="23"/>
      <c r="AEV129" s="23"/>
      <c r="AEW129" s="23"/>
      <c r="AEX129" s="23"/>
      <c r="AEY129" s="23"/>
      <c r="AEZ129" s="23"/>
      <c r="AFA129" s="23"/>
      <c r="AFB129" s="23"/>
      <c r="AFC129" s="23"/>
      <c r="AFD129" s="23"/>
      <c r="AFE129" s="23"/>
      <c r="AFF129" s="23"/>
      <c r="AFG129" s="23"/>
      <c r="AFH129" s="23"/>
      <c r="AFI129" s="23"/>
      <c r="AFJ129" s="23"/>
      <c r="AFK129" s="23"/>
      <c r="AFL129" s="23"/>
      <c r="AFM129" s="23"/>
      <c r="AFN129" s="23"/>
      <c r="AFO129" s="23"/>
      <c r="AFP129" s="23"/>
      <c r="AFQ129" s="23"/>
      <c r="AFR129" s="23"/>
      <c r="AFS129" s="23"/>
      <c r="AFT129" s="23"/>
      <c r="AFU129" s="23"/>
      <c r="AFV129" s="23"/>
      <c r="AFW129" s="23"/>
      <c r="AFX129" s="23"/>
      <c r="AFY129" s="23"/>
      <c r="AFZ129" s="23"/>
      <c r="AGA129" s="23"/>
      <c r="AGB129" s="23"/>
      <c r="AGC129" s="23"/>
      <c r="AGD129" s="23"/>
      <c r="AGE129" s="23"/>
      <c r="AGF129" s="23"/>
      <c r="AGG129" s="23"/>
      <c r="AGH129" s="23"/>
      <c r="AGI129" s="23"/>
      <c r="AGJ129" s="23"/>
      <c r="AGK129" s="23"/>
      <c r="AGL129" s="23"/>
      <c r="AGM129" s="23"/>
      <c r="AGN129" s="23"/>
      <c r="AGO129" s="23"/>
      <c r="AGP129" s="23"/>
      <c r="AGQ129" s="23"/>
      <c r="AGR129" s="23"/>
      <c r="AGS129" s="23"/>
      <c r="AGT129" s="23"/>
      <c r="AGU129" s="23"/>
      <c r="AGV129" s="23"/>
      <c r="AGW129" s="23"/>
      <c r="AGX129" s="23"/>
      <c r="AGY129" s="23"/>
      <c r="AGZ129" s="23"/>
      <c r="AHA129" s="23"/>
      <c r="AHB129" s="23"/>
      <c r="AHC129" s="23"/>
      <c r="AHD129" s="23"/>
      <c r="AHE129" s="23"/>
      <c r="AHF129" s="23"/>
      <c r="AHG129" s="23"/>
      <c r="AHH129" s="23"/>
      <c r="AHI129" s="23"/>
      <c r="AHJ129" s="23"/>
      <c r="AHK129" s="23"/>
    </row>
    <row r="130" spans="1:896" s="22" customFormat="1" ht="32.25" customHeight="1" x14ac:dyDescent="0.2">
      <c r="A130" s="120" t="s">
        <v>16</v>
      </c>
      <c r="B130" s="140"/>
      <c r="C130" s="187" t="s">
        <v>171</v>
      </c>
      <c r="D130" s="188" t="s">
        <v>404</v>
      </c>
      <c r="E130" s="141">
        <v>504</v>
      </c>
      <c r="F130" s="174"/>
      <c r="G130" s="189">
        <f>E130*F130</f>
        <v>0</v>
      </c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  <c r="DQ130" s="23"/>
      <c r="DR130" s="23"/>
      <c r="DS130" s="23"/>
      <c r="DT130" s="23"/>
      <c r="DU130" s="23"/>
      <c r="DV130" s="23"/>
      <c r="DW130" s="23"/>
      <c r="DX130" s="23"/>
      <c r="DY130" s="23"/>
      <c r="DZ130" s="23"/>
      <c r="EA130" s="23"/>
      <c r="EB130" s="23"/>
      <c r="EC130" s="23"/>
      <c r="ED130" s="23"/>
      <c r="EE130" s="23"/>
      <c r="EF130" s="23"/>
      <c r="EG130" s="23"/>
      <c r="EH130" s="23"/>
      <c r="EI130" s="23"/>
      <c r="EJ130" s="23"/>
      <c r="EK130" s="23"/>
      <c r="EL130" s="23"/>
      <c r="EM130" s="23"/>
      <c r="EN130" s="23"/>
      <c r="EO130" s="23"/>
      <c r="EP130" s="23"/>
      <c r="EQ130" s="23"/>
      <c r="ER130" s="23"/>
      <c r="ES130" s="23"/>
      <c r="ET130" s="23"/>
      <c r="EU130" s="23"/>
      <c r="EV130" s="23"/>
      <c r="EW130" s="23"/>
      <c r="EX130" s="23"/>
      <c r="EY130" s="23"/>
      <c r="EZ130" s="23"/>
      <c r="FA130" s="23"/>
      <c r="FB130" s="23"/>
      <c r="FC130" s="23"/>
      <c r="FD130" s="23"/>
      <c r="FE130" s="23"/>
      <c r="FF130" s="23"/>
      <c r="FG130" s="23"/>
      <c r="FH130" s="23"/>
      <c r="FI130" s="23"/>
      <c r="FJ130" s="23"/>
      <c r="FK130" s="23"/>
      <c r="FL130" s="23"/>
      <c r="FM130" s="23"/>
      <c r="FN130" s="23"/>
      <c r="FO130" s="23"/>
      <c r="FP130" s="23"/>
      <c r="FQ130" s="23"/>
      <c r="FR130" s="23"/>
      <c r="FS130" s="23"/>
      <c r="FT130" s="23"/>
      <c r="FU130" s="23"/>
      <c r="FV130" s="23"/>
      <c r="FW130" s="23"/>
      <c r="FX130" s="23"/>
      <c r="FY130" s="23"/>
      <c r="FZ130" s="23"/>
      <c r="GA130" s="23"/>
      <c r="GB130" s="23"/>
      <c r="GC130" s="23"/>
      <c r="GD130" s="23"/>
      <c r="GE130" s="23"/>
      <c r="GF130" s="23"/>
      <c r="GG130" s="23"/>
      <c r="GH130" s="23"/>
      <c r="GI130" s="23"/>
      <c r="GJ130" s="23"/>
      <c r="GK130" s="23"/>
      <c r="GL130" s="23"/>
      <c r="GM130" s="23"/>
      <c r="GN130" s="23"/>
      <c r="GO130" s="23"/>
      <c r="GP130" s="23"/>
      <c r="GQ130" s="23"/>
      <c r="GR130" s="23"/>
      <c r="GS130" s="23"/>
      <c r="GT130" s="23"/>
      <c r="GU130" s="23"/>
      <c r="GV130" s="23"/>
      <c r="GW130" s="23"/>
      <c r="GX130" s="23"/>
      <c r="GY130" s="23"/>
      <c r="GZ130" s="23"/>
      <c r="HA130" s="23"/>
      <c r="HB130" s="23"/>
      <c r="HC130" s="23"/>
      <c r="HD130" s="23"/>
      <c r="HE130" s="23"/>
      <c r="HF130" s="23"/>
      <c r="HG130" s="23"/>
      <c r="HH130" s="23"/>
      <c r="HI130" s="23"/>
      <c r="HJ130" s="23"/>
      <c r="HK130" s="23"/>
      <c r="HL130" s="23"/>
      <c r="HM130" s="23"/>
      <c r="HN130" s="23"/>
      <c r="HO130" s="23"/>
      <c r="HP130" s="23"/>
      <c r="HQ130" s="23"/>
      <c r="HR130" s="23"/>
      <c r="HS130" s="23"/>
      <c r="HT130" s="23"/>
      <c r="HU130" s="23"/>
      <c r="HV130" s="23"/>
      <c r="HW130" s="23"/>
      <c r="HX130" s="23"/>
      <c r="HY130" s="23"/>
      <c r="HZ130" s="23"/>
      <c r="IA130" s="23"/>
      <c r="IB130" s="23"/>
      <c r="IC130" s="23"/>
      <c r="ID130" s="23"/>
      <c r="IE130" s="23"/>
      <c r="IF130" s="23"/>
      <c r="IG130" s="23"/>
      <c r="IH130" s="23"/>
      <c r="II130" s="23"/>
      <c r="IJ130" s="23"/>
      <c r="IK130" s="23"/>
      <c r="IL130" s="23"/>
      <c r="IM130" s="23"/>
      <c r="IN130" s="23"/>
      <c r="IO130" s="23"/>
      <c r="IP130" s="23"/>
      <c r="IQ130" s="23"/>
      <c r="IR130" s="23"/>
      <c r="IS130" s="23"/>
      <c r="IT130" s="23"/>
      <c r="IU130" s="23"/>
      <c r="IV130" s="23"/>
      <c r="IW130" s="23"/>
      <c r="IX130" s="23"/>
      <c r="IY130" s="23"/>
      <c r="IZ130" s="23"/>
      <c r="JA130" s="23"/>
      <c r="JB130" s="23"/>
      <c r="JC130" s="23"/>
      <c r="JD130" s="23"/>
      <c r="JE130" s="23"/>
      <c r="JF130" s="23"/>
      <c r="JG130" s="23"/>
      <c r="JH130" s="23"/>
      <c r="JI130" s="23"/>
      <c r="JJ130" s="23"/>
      <c r="JK130" s="23"/>
      <c r="JL130" s="23"/>
      <c r="JM130" s="23"/>
      <c r="JN130" s="23"/>
      <c r="JO130" s="23"/>
      <c r="JP130" s="23"/>
      <c r="JQ130" s="23"/>
      <c r="JR130" s="23"/>
      <c r="JS130" s="23"/>
      <c r="JT130" s="23"/>
      <c r="JU130" s="23"/>
      <c r="JV130" s="23"/>
      <c r="JW130" s="23"/>
      <c r="JX130" s="23"/>
      <c r="JY130" s="23"/>
      <c r="JZ130" s="23"/>
      <c r="KA130" s="23"/>
      <c r="KB130" s="23"/>
      <c r="KC130" s="23"/>
      <c r="KD130" s="23"/>
      <c r="KE130" s="23"/>
      <c r="KF130" s="23"/>
      <c r="KG130" s="23"/>
      <c r="KH130" s="23"/>
      <c r="KI130" s="23"/>
      <c r="KJ130" s="23"/>
      <c r="KK130" s="23"/>
      <c r="KL130" s="23"/>
      <c r="KM130" s="23"/>
      <c r="KN130" s="23"/>
      <c r="KO130" s="23"/>
      <c r="KP130" s="23"/>
      <c r="KQ130" s="23"/>
      <c r="KR130" s="23"/>
      <c r="KS130" s="23"/>
      <c r="KT130" s="23"/>
      <c r="KU130" s="23"/>
      <c r="KV130" s="23"/>
      <c r="KW130" s="23"/>
      <c r="KX130" s="23"/>
      <c r="KY130" s="23"/>
      <c r="KZ130" s="23"/>
      <c r="LA130" s="23"/>
      <c r="LB130" s="23"/>
      <c r="LC130" s="23"/>
      <c r="LD130" s="23"/>
      <c r="LE130" s="23"/>
      <c r="LF130" s="23"/>
      <c r="LG130" s="23"/>
      <c r="LH130" s="23"/>
      <c r="LI130" s="23"/>
      <c r="LJ130" s="23"/>
      <c r="LK130" s="23"/>
      <c r="LL130" s="23"/>
      <c r="LM130" s="23"/>
      <c r="LN130" s="23"/>
      <c r="LO130" s="23"/>
      <c r="LP130" s="23"/>
      <c r="LQ130" s="23"/>
      <c r="LR130" s="23"/>
      <c r="LS130" s="23"/>
      <c r="LT130" s="23"/>
      <c r="LU130" s="23"/>
      <c r="LV130" s="23"/>
      <c r="LW130" s="23"/>
      <c r="LX130" s="23"/>
      <c r="LY130" s="23"/>
      <c r="LZ130" s="23"/>
      <c r="MA130" s="23"/>
      <c r="MB130" s="23"/>
      <c r="MC130" s="23"/>
      <c r="MD130" s="23"/>
      <c r="ME130" s="23"/>
      <c r="MF130" s="23"/>
      <c r="MG130" s="23"/>
      <c r="MH130" s="23"/>
      <c r="MI130" s="23"/>
      <c r="MJ130" s="23"/>
      <c r="MK130" s="23"/>
      <c r="ML130" s="23"/>
      <c r="MM130" s="23"/>
      <c r="MN130" s="23"/>
      <c r="MO130" s="23"/>
      <c r="MP130" s="23"/>
      <c r="MQ130" s="23"/>
      <c r="MR130" s="23"/>
      <c r="MS130" s="23"/>
      <c r="MT130" s="23"/>
      <c r="MU130" s="23"/>
      <c r="MV130" s="23"/>
      <c r="MW130" s="23"/>
      <c r="MX130" s="23"/>
      <c r="MY130" s="23"/>
      <c r="MZ130" s="23"/>
      <c r="NA130" s="23"/>
      <c r="NB130" s="23"/>
      <c r="NC130" s="23"/>
      <c r="ND130" s="23"/>
      <c r="NE130" s="23"/>
      <c r="NF130" s="23"/>
      <c r="NG130" s="23"/>
      <c r="NH130" s="23"/>
      <c r="NI130" s="23"/>
      <c r="NJ130" s="23"/>
      <c r="NK130" s="23"/>
      <c r="NL130" s="23"/>
      <c r="NM130" s="23"/>
      <c r="NN130" s="23"/>
      <c r="NO130" s="23"/>
      <c r="NP130" s="23"/>
      <c r="NQ130" s="23"/>
      <c r="NR130" s="23"/>
      <c r="NS130" s="23"/>
      <c r="NT130" s="23"/>
      <c r="NU130" s="23"/>
      <c r="NV130" s="23"/>
      <c r="NW130" s="23"/>
      <c r="NX130" s="23"/>
      <c r="NY130" s="23"/>
      <c r="NZ130" s="23"/>
      <c r="OA130" s="23"/>
      <c r="OB130" s="23"/>
      <c r="OC130" s="23"/>
      <c r="OD130" s="23"/>
      <c r="OE130" s="23"/>
      <c r="OF130" s="23"/>
      <c r="OG130" s="23"/>
      <c r="OH130" s="23"/>
      <c r="OI130" s="23"/>
      <c r="OJ130" s="23"/>
      <c r="OK130" s="23"/>
      <c r="OL130" s="23"/>
      <c r="OM130" s="23"/>
      <c r="ON130" s="23"/>
      <c r="OO130" s="23"/>
      <c r="OP130" s="23"/>
      <c r="OQ130" s="23"/>
      <c r="OR130" s="23"/>
      <c r="OS130" s="23"/>
      <c r="OT130" s="23"/>
      <c r="OU130" s="23"/>
      <c r="OV130" s="23"/>
      <c r="OW130" s="23"/>
      <c r="OX130" s="23"/>
      <c r="OY130" s="23"/>
      <c r="OZ130" s="23"/>
      <c r="PA130" s="23"/>
      <c r="PB130" s="23"/>
      <c r="PC130" s="23"/>
      <c r="PD130" s="23"/>
      <c r="PE130" s="23"/>
      <c r="PF130" s="23"/>
      <c r="PG130" s="23"/>
      <c r="PH130" s="23"/>
      <c r="PI130" s="23"/>
      <c r="PJ130" s="23"/>
      <c r="PK130" s="23"/>
      <c r="PL130" s="23"/>
      <c r="PM130" s="23"/>
      <c r="PN130" s="23"/>
      <c r="PO130" s="23"/>
      <c r="PP130" s="23"/>
      <c r="PQ130" s="23"/>
      <c r="PR130" s="23"/>
      <c r="PS130" s="23"/>
      <c r="PT130" s="23"/>
      <c r="PU130" s="23"/>
      <c r="PV130" s="23"/>
      <c r="PW130" s="23"/>
      <c r="PX130" s="23"/>
      <c r="PY130" s="23"/>
      <c r="PZ130" s="23"/>
      <c r="QA130" s="23"/>
      <c r="QB130" s="23"/>
      <c r="QC130" s="23"/>
      <c r="QD130" s="23"/>
      <c r="QE130" s="23"/>
      <c r="QF130" s="23"/>
      <c r="QG130" s="23"/>
      <c r="QH130" s="23"/>
      <c r="QI130" s="23"/>
      <c r="QJ130" s="23"/>
      <c r="QK130" s="23"/>
      <c r="QL130" s="23"/>
      <c r="QM130" s="23"/>
      <c r="QN130" s="23"/>
      <c r="QO130" s="23"/>
      <c r="QP130" s="23"/>
      <c r="QQ130" s="23"/>
      <c r="QR130" s="23"/>
      <c r="QS130" s="23"/>
      <c r="QT130" s="23"/>
      <c r="QU130" s="23"/>
      <c r="QV130" s="23"/>
      <c r="QW130" s="23"/>
      <c r="QX130" s="23"/>
      <c r="QY130" s="23"/>
      <c r="QZ130" s="23"/>
      <c r="RA130" s="23"/>
      <c r="RB130" s="23"/>
      <c r="RC130" s="23"/>
      <c r="RD130" s="23"/>
      <c r="RE130" s="23"/>
      <c r="RF130" s="23"/>
      <c r="RG130" s="23"/>
      <c r="RH130" s="23"/>
      <c r="RI130" s="23"/>
      <c r="RJ130" s="23"/>
      <c r="RK130" s="23"/>
      <c r="RL130" s="23"/>
      <c r="RM130" s="23"/>
      <c r="RN130" s="23"/>
      <c r="RO130" s="23"/>
      <c r="RP130" s="23"/>
      <c r="RQ130" s="23"/>
      <c r="RR130" s="23"/>
      <c r="RS130" s="23"/>
      <c r="RT130" s="23"/>
      <c r="RU130" s="23"/>
      <c r="RV130" s="23"/>
      <c r="RW130" s="23"/>
      <c r="RX130" s="23"/>
      <c r="RY130" s="23"/>
      <c r="RZ130" s="23"/>
      <c r="SA130" s="23"/>
      <c r="SB130" s="23"/>
      <c r="SC130" s="23"/>
      <c r="SD130" s="23"/>
      <c r="SE130" s="23"/>
      <c r="SF130" s="23"/>
      <c r="SG130" s="23"/>
      <c r="SH130" s="23"/>
      <c r="SI130" s="23"/>
      <c r="SJ130" s="23"/>
      <c r="SK130" s="23"/>
      <c r="SL130" s="23"/>
      <c r="SM130" s="23"/>
      <c r="SN130" s="23"/>
      <c r="SO130" s="23"/>
      <c r="SP130" s="23"/>
      <c r="SQ130" s="23"/>
      <c r="SR130" s="23"/>
      <c r="SS130" s="23"/>
      <c r="ST130" s="23"/>
      <c r="SU130" s="23"/>
      <c r="SV130" s="23"/>
      <c r="SW130" s="23"/>
      <c r="SX130" s="23"/>
      <c r="SY130" s="23"/>
      <c r="SZ130" s="23"/>
      <c r="TA130" s="23"/>
      <c r="TB130" s="23"/>
      <c r="TC130" s="23"/>
      <c r="TD130" s="23"/>
      <c r="TE130" s="23"/>
      <c r="TF130" s="23"/>
      <c r="TG130" s="23"/>
      <c r="TH130" s="23"/>
      <c r="TI130" s="23"/>
      <c r="TJ130" s="23"/>
      <c r="TK130" s="23"/>
      <c r="TL130" s="23"/>
      <c r="TM130" s="23"/>
      <c r="TN130" s="23"/>
      <c r="TO130" s="23"/>
      <c r="TP130" s="23"/>
      <c r="TQ130" s="23"/>
      <c r="TR130" s="23"/>
      <c r="TS130" s="23"/>
      <c r="TT130" s="23"/>
      <c r="TU130" s="23"/>
      <c r="TV130" s="23"/>
      <c r="TW130" s="23"/>
      <c r="TX130" s="23"/>
      <c r="TY130" s="23"/>
      <c r="TZ130" s="23"/>
      <c r="UA130" s="23"/>
      <c r="UB130" s="23"/>
      <c r="UC130" s="23"/>
      <c r="UD130" s="23"/>
      <c r="UE130" s="23"/>
      <c r="UF130" s="23"/>
      <c r="UG130" s="23"/>
      <c r="UH130" s="23"/>
      <c r="UI130" s="23"/>
      <c r="UJ130" s="23"/>
      <c r="UK130" s="23"/>
      <c r="UL130" s="23"/>
      <c r="UM130" s="23"/>
      <c r="UN130" s="23"/>
      <c r="UO130" s="23"/>
      <c r="UP130" s="23"/>
      <c r="UQ130" s="23"/>
      <c r="UR130" s="23"/>
      <c r="US130" s="23"/>
      <c r="UT130" s="23"/>
      <c r="UU130" s="23"/>
      <c r="UV130" s="23"/>
      <c r="UW130" s="23"/>
      <c r="UX130" s="23"/>
      <c r="UY130" s="23"/>
      <c r="UZ130" s="23"/>
      <c r="VA130" s="23"/>
      <c r="VB130" s="23"/>
      <c r="VC130" s="23"/>
      <c r="VD130" s="23"/>
      <c r="VE130" s="23"/>
      <c r="VF130" s="23"/>
      <c r="VG130" s="23"/>
      <c r="VH130" s="23"/>
      <c r="VI130" s="23"/>
      <c r="VJ130" s="23"/>
      <c r="VK130" s="23"/>
      <c r="VL130" s="23"/>
      <c r="VM130" s="23"/>
      <c r="VN130" s="23"/>
      <c r="VO130" s="23"/>
      <c r="VP130" s="23"/>
      <c r="VQ130" s="23"/>
      <c r="VR130" s="23"/>
      <c r="VS130" s="23"/>
      <c r="VT130" s="23"/>
      <c r="VU130" s="23"/>
      <c r="VV130" s="23"/>
      <c r="VW130" s="23"/>
      <c r="VX130" s="23"/>
      <c r="VY130" s="23"/>
      <c r="VZ130" s="23"/>
      <c r="WA130" s="23"/>
      <c r="WB130" s="23"/>
      <c r="WC130" s="23"/>
      <c r="WD130" s="23"/>
      <c r="WE130" s="23"/>
      <c r="WF130" s="23"/>
      <c r="WG130" s="23"/>
      <c r="WH130" s="23"/>
      <c r="WI130" s="23"/>
      <c r="WJ130" s="23"/>
      <c r="WK130" s="23"/>
      <c r="WL130" s="23"/>
      <c r="WM130" s="23"/>
      <c r="WN130" s="23"/>
      <c r="WO130" s="23"/>
      <c r="WP130" s="23"/>
      <c r="WQ130" s="23"/>
      <c r="WR130" s="23"/>
      <c r="WS130" s="23"/>
      <c r="WT130" s="23"/>
      <c r="WU130" s="23"/>
      <c r="WV130" s="23"/>
      <c r="WW130" s="23"/>
      <c r="WX130" s="23"/>
      <c r="WY130" s="23"/>
      <c r="WZ130" s="23"/>
      <c r="XA130" s="23"/>
      <c r="XB130" s="23"/>
      <c r="XC130" s="23"/>
      <c r="XD130" s="23"/>
      <c r="XE130" s="23"/>
      <c r="XF130" s="23"/>
      <c r="XG130" s="23"/>
      <c r="XH130" s="23"/>
      <c r="XI130" s="23"/>
      <c r="XJ130" s="23"/>
      <c r="XK130" s="23"/>
      <c r="XL130" s="23"/>
      <c r="XM130" s="23"/>
      <c r="XN130" s="23"/>
      <c r="XO130" s="23"/>
      <c r="XP130" s="23"/>
      <c r="XQ130" s="23"/>
      <c r="XR130" s="23"/>
      <c r="XS130" s="23"/>
      <c r="XT130" s="23"/>
      <c r="XU130" s="23"/>
      <c r="XV130" s="23"/>
      <c r="XW130" s="23"/>
      <c r="XX130" s="23"/>
      <c r="XY130" s="23"/>
      <c r="XZ130" s="23"/>
      <c r="YA130" s="23"/>
      <c r="YB130" s="23"/>
      <c r="YC130" s="23"/>
      <c r="YD130" s="23"/>
      <c r="YE130" s="23"/>
      <c r="YF130" s="23"/>
      <c r="YG130" s="23"/>
      <c r="YH130" s="23"/>
      <c r="YI130" s="23"/>
      <c r="YJ130" s="23"/>
      <c r="YK130" s="23"/>
      <c r="YL130" s="23"/>
      <c r="YM130" s="23"/>
      <c r="YN130" s="23"/>
      <c r="YO130" s="23"/>
      <c r="YP130" s="23"/>
      <c r="YQ130" s="23"/>
      <c r="YR130" s="23"/>
      <c r="YS130" s="23"/>
      <c r="YT130" s="23"/>
      <c r="YU130" s="23"/>
      <c r="YV130" s="23"/>
      <c r="YW130" s="23"/>
      <c r="YX130" s="23"/>
      <c r="YY130" s="23"/>
      <c r="YZ130" s="23"/>
      <c r="ZA130" s="23"/>
      <c r="ZB130" s="23"/>
      <c r="ZC130" s="23"/>
      <c r="ZD130" s="23"/>
      <c r="ZE130" s="23"/>
      <c r="ZF130" s="23"/>
      <c r="ZG130" s="23"/>
      <c r="ZH130" s="23"/>
      <c r="ZI130" s="23"/>
      <c r="ZJ130" s="23"/>
      <c r="ZK130" s="23"/>
      <c r="ZL130" s="23"/>
      <c r="ZM130" s="23"/>
      <c r="ZN130" s="23"/>
      <c r="ZO130" s="23"/>
      <c r="ZP130" s="23"/>
      <c r="ZQ130" s="23"/>
      <c r="ZR130" s="23"/>
      <c r="ZS130" s="23"/>
      <c r="ZT130" s="23"/>
      <c r="ZU130" s="23"/>
      <c r="ZV130" s="23"/>
      <c r="ZW130" s="23"/>
      <c r="ZX130" s="23"/>
      <c r="ZY130" s="23"/>
      <c r="ZZ130" s="23"/>
      <c r="AAA130" s="23"/>
      <c r="AAB130" s="23"/>
      <c r="AAC130" s="23"/>
      <c r="AAD130" s="23"/>
      <c r="AAE130" s="23"/>
      <c r="AAF130" s="23"/>
      <c r="AAG130" s="23"/>
      <c r="AAH130" s="23"/>
      <c r="AAI130" s="23"/>
      <c r="AAJ130" s="23"/>
      <c r="AAK130" s="23"/>
      <c r="AAL130" s="23"/>
      <c r="AAM130" s="23"/>
      <c r="AAN130" s="23"/>
      <c r="AAO130" s="23"/>
      <c r="AAP130" s="23"/>
      <c r="AAQ130" s="23"/>
      <c r="AAR130" s="23"/>
      <c r="AAS130" s="23"/>
      <c r="AAT130" s="23"/>
      <c r="AAU130" s="23"/>
      <c r="AAV130" s="23"/>
      <c r="AAW130" s="23"/>
      <c r="AAX130" s="23"/>
      <c r="AAY130" s="23"/>
      <c r="AAZ130" s="23"/>
      <c r="ABA130" s="23"/>
      <c r="ABB130" s="23"/>
      <c r="ABC130" s="23"/>
      <c r="ABD130" s="23"/>
      <c r="ABE130" s="23"/>
      <c r="ABF130" s="23"/>
      <c r="ABG130" s="23"/>
      <c r="ABH130" s="23"/>
      <c r="ABI130" s="23"/>
      <c r="ABJ130" s="23"/>
      <c r="ABK130" s="23"/>
      <c r="ABL130" s="23"/>
      <c r="ABM130" s="23"/>
      <c r="ABN130" s="23"/>
      <c r="ABO130" s="23"/>
      <c r="ABP130" s="23"/>
      <c r="ABQ130" s="23"/>
      <c r="ABR130" s="23"/>
      <c r="ABS130" s="23"/>
      <c r="ABT130" s="23"/>
      <c r="ABU130" s="23"/>
      <c r="ABV130" s="23"/>
      <c r="ABW130" s="23"/>
      <c r="ABX130" s="23"/>
      <c r="ABY130" s="23"/>
      <c r="ABZ130" s="23"/>
      <c r="ACA130" s="23"/>
      <c r="ACB130" s="23"/>
      <c r="ACC130" s="23"/>
      <c r="ACD130" s="23"/>
      <c r="ACE130" s="23"/>
      <c r="ACF130" s="23"/>
      <c r="ACG130" s="23"/>
      <c r="ACH130" s="23"/>
      <c r="ACI130" s="23"/>
      <c r="ACJ130" s="23"/>
      <c r="ACK130" s="23"/>
      <c r="ACL130" s="23"/>
      <c r="ACM130" s="23"/>
      <c r="ACN130" s="23"/>
      <c r="ACO130" s="23"/>
      <c r="ACP130" s="23"/>
      <c r="ACQ130" s="23"/>
      <c r="ACR130" s="23"/>
      <c r="ACS130" s="23"/>
      <c r="ACT130" s="23"/>
      <c r="ACU130" s="23"/>
      <c r="ACV130" s="23"/>
      <c r="ACW130" s="23"/>
      <c r="ACX130" s="23"/>
      <c r="ACY130" s="23"/>
      <c r="ACZ130" s="23"/>
      <c r="ADA130" s="23"/>
      <c r="ADB130" s="23"/>
      <c r="ADC130" s="23"/>
      <c r="ADD130" s="23"/>
      <c r="ADE130" s="23"/>
      <c r="ADF130" s="23"/>
      <c r="ADG130" s="23"/>
      <c r="ADH130" s="23"/>
      <c r="ADI130" s="23"/>
      <c r="ADJ130" s="23"/>
      <c r="ADK130" s="23"/>
      <c r="ADL130" s="23"/>
      <c r="ADM130" s="23"/>
      <c r="ADN130" s="23"/>
      <c r="ADO130" s="23"/>
      <c r="ADP130" s="23"/>
      <c r="ADQ130" s="23"/>
      <c r="ADR130" s="23"/>
      <c r="ADS130" s="23"/>
      <c r="ADT130" s="23"/>
      <c r="ADU130" s="23"/>
      <c r="ADV130" s="23"/>
      <c r="ADW130" s="23"/>
      <c r="ADX130" s="23"/>
      <c r="ADY130" s="23"/>
      <c r="ADZ130" s="23"/>
      <c r="AEA130" s="23"/>
      <c r="AEB130" s="23"/>
      <c r="AEC130" s="23"/>
      <c r="AED130" s="23"/>
      <c r="AEE130" s="23"/>
      <c r="AEF130" s="23"/>
      <c r="AEG130" s="23"/>
      <c r="AEH130" s="23"/>
      <c r="AEI130" s="23"/>
      <c r="AEJ130" s="23"/>
      <c r="AEK130" s="23"/>
      <c r="AEL130" s="23"/>
      <c r="AEM130" s="23"/>
      <c r="AEN130" s="23"/>
      <c r="AEO130" s="23"/>
      <c r="AEP130" s="23"/>
      <c r="AEQ130" s="23"/>
      <c r="AER130" s="23"/>
      <c r="AES130" s="23"/>
      <c r="AET130" s="23"/>
      <c r="AEU130" s="23"/>
      <c r="AEV130" s="23"/>
      <c r="AEW130" s="23"/>
      <c r="AEX130" s="23"/>
      <c r="AEY130" s="23"/>
      <c r="AEZ130" s="23"/>
      <c r="AFA130" s="23"/>
      <c r="AFB130" s="23"/>
      <c r="AFC130" s="23"/>
      <c r="AFD130" s="23"/>
      <c r="AFE130" s="23"/>
      <c r="AFF130" s="23"/>
      <c r="AFG130" s="23"/>
      <c r="AFH130" s="23"/>
      <c r="AFI130" s="23"/>
      <c r="AFJ130" s="23"/>
      <c r="AFK130" s="23"/>
      <c r="AFL130" s="23"/>
      <c r="AFM130" s="23"/>
      <c r="AFN130" s="23"/>
      <c r="AFO130" s="23"/>
      <c r="AFP130" s="23"/>
      <c r="AFQ130" s="23"/>
      <c r="AFR130" s="23"/>
      <c r="AFS130" s="23"/>
      <c r="AFT130" s="23"/>
      <c r="AFU130" s="23"/>
      <c r="AFV130" s="23"/>
      <c r="AFW130" s="23"/>
      <c r="AFX130" s="23"/>
      <c r="AFY130" s="23"/>
      <c r="AFZ130" s="23"/>
      <c r="AGA130" s="23"/>
      <c r="AGB130" s="23"/>
      <c r="AGC130" s="23"/>
      <c r="AGD130" s="23"/>
      <c r="AGE130" s="23"/>
      <c r="AGF130" s="23"/>
      <c r="AGG130" s="23"/>
      <c r="AGH130" s="23"/>
      <c r="AGI130" s="23"/>
      <c r="AGJ130" s="23"/>
      <c r="AGK130" s="23"/>
      <c r="AGL130" s="23"/>
      <c r="AGM130" s="23"/>
      <c r="AGN130" s="23"/>
      <c r="AGO130" s="23"/>
      <c r="AGP130" s="23"/>
      <c r="AGQ130" s="23"/>
      <c r="AGR130" s="23"/>
      <c r="AGS130" s="23"/>
      <c r="AGT130" s="23"/>
      <c r="AGU130" s="23"/>
      <c r="AGV130" s="23"/>
      <c r="AGW130" s="23"/>
      <c r="AGX130" s="23"/>
      <c r="AGY130" s="23"/>
      <c r="AGZ130" s="23"/>
      <c r="AHA130" s="23"/>
      <c r="AHB130" s="23"/>
      <c r="AHC130" s="23"/>
      <c r="AHD130" s="23"/>
      <c r="AHE130" s="23"/>
      <c r="AHF130" s="23"/>
      <c r="AHG130" s="23"/>
      <c r="AHH130" s="23"/>
      <c r="AHI130" s="23"/>
      <c r="AHJ130" s="23"/>
      <c r="AHK130" s="23"/>
    </row>
    <row r="131" spans="1:896" s="22" customFormat="1" ht="44.25" customHeight="1" x14ac:dyDescent="0.2">
      <c r="A131" s="120" t="s">
        <v>17</v>
      </c>
      <c r="B131" s="140"/>
      <c r="C131" s="187" t="s">
        <v>172</v>
      </c>
      <c r="D131" s="188" t="s">
        <v>404</v>
      </c>
      <c r="E131" s="141">
        <v>650</v>
      </c>
      <c r="F131" s="174"/>
      <c r="G131" s="189">
        <f t="shared" ref="G131:G178" si="6">E131*F131</f>
        <v>0</v>
      </c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  <c r="DQ131" s="23"/>
      <c r="DR131" s="23"/>
      <c r="DS131" s="23"/>
      <c r="DT131" s="23"/>
      <c r="DU131" s="23"/>
      <c r="DV131" s="23"/>
      <c r="DW131" s="23"/>
      <c r="DX131" s="23"/>
      <c r="DY131" s="23"/>
      <c r="DZ131" s="23"/>
      <c r="EA131" s="23"/>
      <c r="EB131" s="23"/>
      <c r="EC131" s="23"/>
      <c r="ED131" s="23"/>
      <c r="EE131" s="23"/>
      <c r="EF131" s="23"/>
      <c r="EG131" s="23"/>
      <c r="EH131" s="23"/>
      <c r="EI131" s="23"/>
      <c r="EJ131" s="23"/>
      <c r="EK131" s="23"/>
      <c r="EL131" s="23"/>
      <c r="EM131" s="23"/>
      <c r="EN131" s="23"/>
      <c r="EO131" s="23"/>
      <c r="EP131" s="23"/>
      <c r="EQ131" s="23"/>
      <c r="ER131" s="23"/>
      <c r="ES131" s="23"/>
      <c r="ET131" s="23"/>
      <c r="EU131" s="23"/>
      <c r="EV131" s="23"/>
      <c r="EW131" s="23"/>
      <c r="EX131" s="23"/>
      <c r="EY131" s="23"/>
      <c r="EZ131" s="23"/>
      <c r="FA131" s="23"/>
      <c r="FB131" s="23"/>
      <c r="FC131" s="23"/>
      <c r="FD131" s="23"/>
      <c r="FE131" s="23"/>
      <c r="FF131" s="23"/>
      <c r="FG131" s="23"/>
      <c r="FH131" s="23"/>
      <c r="FI131" s="23"/>
      <c r="FJ131" s="23"/>
      <c r="FK131" s="23"/>
      <c r="FL131" s="23"/>
      <c r="FM131" s="23"/>
      <c r="FN131" s="23"/>
      <c r="FO131" s="23"/>
      <c r="FP131" s="23"/>
      <c r="FQ131" s="23"/>
      <c r="FR131" s="23"/>
      <c r="FS131" s="23"/>
      <c r="FT131" s="23"/>
      <c r="FU131" s="23"/>
      <c r="FV131" s="23"/>
      <c r="FW131" s="23"/>
      <c r="FX131" s="23"/>
      <c r="FY131" s="23"/>
      <c r="FZ131" s="23"/>
      <c r="GA131" s="23"/>
      <c r="GB131" s="23"/>
      <c r="GC131" s="23"/>
      <c r="GD131" s="23"/>
      <c r="GE131" s="23"/>
      <c r="GF131" s="23"/>
      <c r="GG131" s="23"/>
      <c r="GH131" s="23"/>
      <c r="GI131" s="23"/>
      <c r="GJ131" s="23"/>
      <c r="GK131" s="23"/>
      <c r="GL131" s="23"/>
      <c r="GM131" s="23"/>
      <c r="GN131" s="23"/>
      <c r="GO131" s="23"/>
      <c r="GP131" s="23"/>
      <c r="GQ131" s="23"/>
      <c r="GR131" s="23"/>
      <c r="GS131" s="23"/>
      <c r="GT131" s="23"/>
      <c r="GU131" s="23"/>
      <c r="GV131" s="23"/>
      <c r="GW131" s="23"/>
      <c r="GX131" s="23"/>
      <c r="GY131" s="23"/>
      <c r="GZ131" s="23"/>
      <c r="HA131" s="23"/>
      <c r="HB131" s="23"/>
      <c r="HC131" s="23"/>
      <c r="HD131" s="23"/>
      <c r="HE131" s="23"/>
      <c r="HF131" s="23"/>
      <c r="HG131" s="23"/>
      <c r="HH131" s="23"/>
      <c r="HI131" s="23"/>
      <c r="HJ131" s="23"/>
      <c r="HK131" s="23"/>
      <c r="HL131" s="23"/>
      <c r="HM131" s="23"/>
      <c r="HN131" s="23"/>
      <c r="HO131" s="23"/>
      <c r="HP131" s="23"/>
      <c r="HQ131" s="23"/>
      <c r="HR131" s="23"/>
      <c r="HS131" s="23"/>
      <c r="HT131" s="23"/>
      <c r="HU131" s="23"/>
      <c r="HV131" s="23"/>
      <c r="HW131" s="23"/>
      <c r="HX131" s="23"/>
      <c r="HY131" s="23"/>
      <c r="HZ131" s="23"/>
      <c r="IA131" s="23"/>
      <c r="IB131" s="23"/>
      <c r="IC131" s="23"/>
      <c r="ID131" s="23"/>
      <c r="IE131" s="23"/>
      <c r="IF131" s="23"/>
      <c r="IG131" s="23"/>
      <c r="IH131" s="23"/>
      <c r="II131" s="23"/>
      <c r="IJ131" s="23"/>
      <c r="IK131" s="23"/>
      <c r="IL131" s="23"/>
      <c r="IM131" s="23"/>
      <c r="IN131" s="23"/>
      <c r="IO131" s="23"/>
      <c r="IP131" s="23"/>
      <c r="IQ131" s="23"/>
      <c r="IR131" s="23"/>
      <c r="IS131" s="23"/>
      <c r="IT131" s="23"/>
      <c r="IU131" s="23"/>
      <c r="IV131" s="23"/>
      <c r="IW131" s="23"/>
      <c r="IX131" s="23"/>
      <c r="IY131" s="23"/>
      <c r="IZ131" s="23"/>
      <c r="JA131" s="23"/>
      <c r="JB131" s="23"/>
      <c r="JC131" s="23"/>
      <c r="JD131" s="23"/>
      <c r="JE131" s="23"/>
      <c r="JF131" s="23"/>
      <c r="JG131" s="23"/>
      <c r="JH131" s="23"/>
      <c r="JI131" s="23"/>
      <c r="JJ131" s="23"/>
      <c r="JK131" s="23"/>
      <c r="JL131" s="23"/>
      <c r="JM131" s="23"/>
      <c r="JN131" s="23"/>
      <c r="JO131" s="23"/>
      <c r="JP131" s="23"/>
      <c r="JQ131" s="23"/>
      <c r="JR131" s="23"/>
      <c r="JS131" s="23"/>
      <c r="JT131" s="23"/>
      <c r="JU131" s="23"/>
      <c r="JV131" s="23"/>
      <c r="JW131" s="23"/>
      <c r="JX131" s="23"/>
      <c r="JY131" s="23"/>
      <c r="JZ131" s="23"/>
      <c r="KA131" s="23"/>
      <c r="KB131" s="23"/>
      <c r="KC131" s="23"/>
      <c r="KD131" s="23"/>
      <c r="KE131" s="23"/>
      <c r="KF131" s="23"/>
      <c r="KG131" s="23"/>
      <c r="KH131" s="23"/>
      <c r="KI131" s="23"/>
      <c r="KJ131" s="23"/>
      <c r="KK131" s="23"/>
      <c r="KL131" s="23"/>
      <c r="KM131" s="23"/>
      <c r="KN131" s="23"/>
      <c r="KO131" s="23"/>
      <c r="KP131" s="23"/>
      <c r="KQ131" s="23"/>
      <c r="KR131" s="23"/>
      <c r="KS131" s="23"/>
      <c r="KT131" s="23"/>
      <c r="KU131" s="23"/>
      <c r="KV131" s="23"/>
      <c r="KW131" s="23"/>
      <c r="KX131" s="23"/>
      <c r="KY131" s="23"/>
      <c r="KZ131" s="23"/>
      <c r="LA131" s="23"/>
      <c r="LB131" s="23"/>
      <c r="LC131" s="23"/>
      <c r="LD131" s="23"/>
      <c r="LE131" s="23"/>
      <c r="LF131" s="23"/>
      <c r="LG131" s="23"/>
      <c r="LH131" s="23"/>
      <c r="LI131" s="23"/>
      <c r="LJ131" s="23"/>
      <c r="LK131" s="23"/>
      <c r="LL131" s="23"/>
      <c r="LM131" s="23"/>
      <c r="LN131" s="23"/>
      <c r="LO131" s="23"/>
      <c r="LP131" s="23"/>
      <c r="LQ131" s="23"/>
      <c r="LR131" s="23"/>
      <c r="LS131" s="23"/>
      <c r="LT131" s="23"/>
      <c r="LU131" s="23"/>
      <c r="LV131" s="23"/>
      <c r="LW131" s="23"/>
      <c r="LX131" s="23"/>
      <c r="LY131" s="23"/>
      <c r="LZ131" s="23"/>
      <c r="MA131" s="23"/>
      <c r="MB131" s="23"/>
      <c r="MC131" s="23"/>
      <c r="MD131" s="23"/>
      <c r="ME131" s="23"/>
      <c r="MF131" s="23"/>
      <c r="MG131" s="23"/>
      <c r="MH131" s="23"/>
      <c r="MI131" s="23"/>
      <c r="MJ131" s="23"/>
      <c r="MK131" s="23"/>
      <c r="ML131" s="23"/>
      <c r="MM131" s="23"/>
      <c r="MN131" s="23"/>
      <c r="MO131" s="23"/>
      <c r="MP131" s="23"/>
      <c r="MQ131" s="23"/>
      <c r="MR131" s="23"/>
      <c r="MS131" s="23"/>
      <c r="MT131" s="23"/>
      <c r="MU131" s="23"/>
      <c r="MV131" s="23"/>
      <c r="MW131" s="23"/>
      <c r="MX131" s="23"/>
      <c r="MY131" s="23"/>
      <c r="MZ131" s="23"/>
      <c r="NA131" s="23"/>
      <c r="NB131" s="23"/>
      <c r="NC131" s="23"/>
      <c r="ND131" s="23"/>
      <c r="NE131" s="23"/>
      <c r="NF131" s="23"/>
      <c r="NG131" s="23"/>
      <c r="NH131" s="23"/>
      <c r="NI131" s="23"/>
      <c r="NJ131" s="23"/>
      <c r="NK131" s="23"/>
      <c r="NL131" s="23"/>
      <c r="NM131" s="23"/>
      <c r="NN131" s="23"/>
      <c r="NO131" s="23"/>
      <c r="NP131" s="23"/>
      <c r="NQ131" s="23"/>
      <c r="NR131" s="23"/>
      <c r="NS131" s="23"/>
      <c r="NT131" s="23"/>
      <c r="NU131" s="23"/>
      <c r="NV131" s="23"/>
      <c r="NW131" s="23"/>
      <c r="NX131" s="23"/>
      <c r="NY131" s="23"/>
      <c r="NZ131" s="23"/>
      <c r="OA131" s="23"/>
      <c r="OB131" s="23"/>
      <c r="OC131" s="23"/>
      <c r="OD131" s="23"/>
      <c r="OE131" s="23"/>
      <c r="OF131" s="23"/>
      <c r="OG131" s="23"/>
      <c r="OH131" s="23"/>
      <c r="OI131" s="23"/>
      <c r="OJ131" s="23"/>
      <c r="OK131" s="23"/>
      <c r="OL131" s="23"/>
      <c r="OM131" s="23"/>
      <c r="ON131" s="23"/>
      <c r="OO131" s="23"/>
      <c r="OP131" s="23"/>
      <c r="OQ131" s="23"/>
      <c r="OR131" s="23"/>
      <c r="OS131" s="23"/>
      <c r="OT131" s="23"/>
      <c r="OU131" s="23"/>
      <c r="OV131" s="23"/>
      <c r="OW131" s="23"/>
      <c r="OX131" s="23"/>
      <c r="OY131" s="23"/>
      <c r="OZ131" s="23"/>
      <c r="PA131" s="23"/>
      <c r="PB131" s="23"/>
      <c r="PC131" s="23"/>
      <c r="PD131" s="23"/>
      <c r="PE131" s="23"/>
      <c r="PF131" s="23"/>
      <c r="PG131" s="23"/>
      <c r="PH131" s="23"/>
      <c r="PI131" s="23"/>
      <c r="PJ131" s="23"/>
      <c r="PK131" s="23"/>
      <c r="PL131" s="23"/>
      <c r="PM131" s="23"/>
      <c r="PN131" s="23"/>
      <c r="PO131" s="23"/>
      <c r="PP131" s="23"/>
      <c r="PQ131" s="23"/>
      <c r="PR131" s="23"/>
      <c r="PS131" s="23"/>
      <c r="PT131" s="23"/>
      <c r="PU131" s="23"/>
      <c r="PV131" s="23"/>
      <c r="PW131" s="23"/>
      <c r="PX131" s="23"/>
      <c r="PY131" s="23"/>
      <c r="PZ131" s="23"/>
      <c r="QA131" s="23"/>
      <c r="QB131" s="23"/>
      <c r="QC131" s="23"/>
      <c r="QD131" s="23"/>
      <c r="QE131" s="23"/>
      <c r="QF131" s="23"/>
      <c r="QG131" s="23"/>
      <c r="QH131" s="23"/>
      <c r="QI131" s="23"/>
      <c r="QJ131" s="23"/>
      <c r="QK131" s="23"/>
      <c r="QL131" s="23"/>
      <c r="QM131" s="23"/>
      <c r="QN131" s="23"/>
      <c r="QO131" s="23"/>
      <c r="QP131" s="23"/>
      <c r="QQ131" s="23"/>
      <c r="QR131" s="23"/>
      <c r="QS131" s="23"/>
      <c r="QT131" s="23"/>
      <c r="QU131" s="23"/>
      <c r="QV131" s="23"/>
      <c r="QW131" s="23"/>
      <c r="QX131" s="23"/>
      <c r="QY131" s="23"/>
      <c r="QZ131" s="23"/>
      <c r="RA131" s="23"/>
      <c r="RB131" s="23"/>
      <c r="RC131" s="23"/>
      <c r="RD131" s="23"/>
      <c r="RE131" s="23"/>
      <c r="RF131" s="23"/>
      <c r="RG131" s="23"/>
      <c r="RH131" s="23"/>
      <c r="RI131" s="23"/>
      <c r="RJ131" s="23"/>
      <c r="RK131" s="23"/>
      <c r="RL131" s="23"/>
      <c r="RM131" s="23"/>
      <c r="RN131" s="23"/>
      <c r="RO131" s="23"/>
      <c r="RP131" s="23"/>
      <c r="RQ131" s="23"/>
      <c r="RR131" s="23"/>
      <c r="RS131" s="23"/>
      <c r="RT131" s="23"/>
      <c r="RU131" s="23"/>
      <c r="RV131" s="23"/>
      <c r="RW131" s="23"/>
      <c r="RX131" s="23"/>
      <c r="RY131" s="23"/>
      <c r="RZ131" s="23"/>
      <c r="SA131" s="23"/>
      <c r="SB131" s="23"/>
      <c r="SC131" s="23"/>
      <c r="SD131" s="23"/>
      <c r="SE131" s="23"/>
      <c r="SF131" s="23"/>
      <c r="SG131" s="23"/>
      <c r="SH131" s="23"/>
      <c r="SI131" s="23"/>
      <c r="SJ131" s="23"/>
      <c r="SK131" s="23"/>
      <c r="SL131" s="23"/>
      <c r="SM131" s="23"/>
      <c r="SN131" s="23"/>
      <c r="SO131" s="23"/>
      <c r="SP131" s="23"/>
      <c r="SQ131" s="23"/>
      <c r="SR131" s="23"/>
      <c r="SS131" s="23"/>
      <c r="ST131" s="23"/>
      <c r="SU131" s="23"/>
      <c r="SV131" s="23"/>
      <c r="SW131" s="23"/>
      <c r="SX131" s="23"/>
      <c r="SY131" s="23"/>
      <c r="SZ131" s="23"/>
      <c r="TA131" s="23"/>
      <c r="TB131" s="23"/>
      <c r="TC131" s="23"/>
      <c r="TD131" s="23"/>
      <c r="TE131" s="23"/>
      <c r="TF131" s="23"/>
      <c r="TG131" s="23"/>
      <c r="TH131" s="23"/>
      <c r="TI131" s="23"/>
      <c r="TJ131" s="23"/>
      <c r="TK131" s="23"/>
      <c r="TL131" s="23"/>
      <c r="TM131" s="23"/>
      <c r="TN131" s="23"/>
      <c r="TO131" s="23"/>
      <c r="TP131" s="23"/>
      <c r="TQ131" s="23"/>
      <c r="TR131" s="23"/>
      <c r="TS131" s="23"/>
      <c r="TT131" s="23"/>
      <c r="TU131" s="23"/>
      <c r="TV131" s="23"/>
      <c r="TW131" s="23"/>
      <c r="TX131" s="23"/>
      <c r="TY131" s="23"/>
      <c r="TZ131" s="23"/>
      <c r="UA131" s="23"/>
      <c r="UB131" s="23"/>
      <c r="UC131" s="23"/>
      <c r="UD131" s="23"/>
      <c r="UE131" s="23"/>
      <c r="UF131" s="23"/>
      <c r="UG131" s="23"/>
      <c r="UH131" s="23"/>
      <c r="UI131" s="23"/>
      <c r="UJ131" s="23"/>
      <c r="UK131" s="23"/>
      <c r="UL131" s="23"/>
      <c r="UM131" s="23"/>
      <c r="UN131" s="23"/>
      <c r="UO131" s="23"/>
      <c r="UP131" s="23"/>
      <c r="UQ131" s="23"/>
      <c r="UR131" s="23"/>
      <c r="US131" s="23"/>
      <c r="UT131" s="23"/>
      <c r="UU131" s="23"/>
      <c r="UV131" s="23"/>
      <c r="UW131" s="23"/>
      <c r="UX131" s="23"/>
      <c r="UY131" s="23"/>
      <c r="UZ131" s="23"/>
      <c r="VA131" s="23"/>
      <c r="VB131" s="23"/>
      <c r="VC131" s="23"/>
      <c r="VD131" s="23"/>
      <c r="VE131" s="23"/>
      <c r="VF131" s="23"/>
      <c r="VG131" s="23"/>
      <c r="VH131" s="23"/>
      <c r="VI131" s="23"/>
      <c r="VJ131" s="23"/>
      <c r="VK131" s="23"/>
      <c r="VL131" s="23"/>
      <c r="VM131" s="23"/>
      <c r="VN131" s="23"/>
      <c r="VO131" s="23"/>
      <c r="VP131" s="23"/>
      <c r="VQ131" s="23"/>
      <c r="VR131" s="23"/>
      <c r="VS131" s="23"/>
      <c r="VT131" s="23"/>
      <c r="VU131" s="23"/>
      <c r="VV131" s="23"/>
      <c r="VW131" s="23"/>
      <c r="VX131" s="23"/>
      <c r="VY131" s="23"/>
      <c r="VZ131" s="23"/>
      <c r="WA131" s="23"/>
      <c r="WB131" s="23"/>
      <c r="WC131" s="23"/>
      <c r="WD131" s="23"/>
      <c r="WE131" s="23"/>
      <c r="WF131" s="23"/>
      <c r="WG131" s="23"/>
      <c r="WH131" s="23"/>
      <c r="WI131" s="23"/>
      <c r="WJ131" s="23"/>
      <c r="WK131" s="23"/>
      <c r="WL131" s="23"/>
      <c r="WM131" s="23"/>
      <c r="WN131" s="23"/>
      <c r="WO131" s="23"/>
      <c r="WP131" s="23"/>
      <c r="WQ131" s="23"/>
      <c r="WR131" s="23"/>
      <c r="WS131" s="23"/>
      <c r="WT131" s="23"/>
      <c r="WU131" s="23"/>
      <c r="WV131" s="23"/>
      <c r="WW131" s="23"/>
      <c r="WX131" s="23"/>
      <c r="WY131" s="23"/>
      <c r="WZ131" s="23"/>
      <c r="XA131" s="23"/>
      <c r="XB131" s="23"/>
      <c r="XC131" s="23"/>
      <c r="XD131" s="23"/>
      <c r="XE131" s="23"/>
      <c r="XF131" s="23"/>
      <c r="XG131" s="23"/>
      <c r="XH131" s="23"/>
      <c r="XI131" s="23"/>
      <c r="XJ131" s="23"/>
      <c r="XK131" s="23"/>
      <c r="XL131" s="23"/>
      <c r="XM131" s="23"/>
      <c r="XN131" s="23"/>
      <c r="XO131" s="23"/>
      <c r="XP131" s="23"/>
      <c r="XQ131" s="23"/>
      <c r="XR131" s="23"/>
      <c r="XS131" s="23"/>
      <c r="XT131" s="23"/>
      <c r="XU131" s="23"/>
      <c r="XV131" s="23"/>
      <c r="XW131" s="23"/>
      <c r="XX131" s="23"/>
      <c r="XY131" s="23"/>
      <c r="XZ131" s="23"/>
      <c r="YA131" s="23"/>
      <c r="YB131" s="23"/>
      <c r="YC131" s="23"/>
      <c r="YD131" s="23"/>
      <c r="YE131" s="23"/>
      <c r="YF131" s="23"/>
      <c r="YG131" s="23"/>
      <c r="YH131" s="23"/>
      <c r="YI131" s="23"/>
      <c r="YJ131" s="23"/>
      <c r="YK131" s="23"/>
      <c r="YL131" s="23"/>
      <c r="YM131" s="23"/>
      <c r="YN131" s="23"/>
      <c r="YO131" s="23"/>
      <c r="YP131" s="23"/>
      <c r="YQ131" s="23"/>
      <c r="YR131" s="23"/>
      <c r="YS131" s="23"/>
      <c r="YT131" s="23"/>
      <c r="YU131" s="23"/>
      <c r="YV131" s="23"/>
      <c r="YW131" s="23"/>
      <c r="YX131" s="23"/>
      <c r="YY131" s="23"/>
      <c r="YZ131" s="23"/>
      <c r="ZA131" s="23"/>
      <c r="ZB131" s="23"/>
      <c r="ZC131" s="23"/>
      <c r="ZD131" s="23"/>
      <c r="ZE131" s="23"/>
      <c r="ZF131" s="23"/>
      <c r="ZG131" s="23"/>
      <c r="ZH131" s="23"/>
      <c r="ZI131" s="23"/>
      <c r="ZJ131" s="23"/>
      <c r="ZK131" s="23"/>
      <c r="ZL131" s="23"/>
      <c r="ZM131" s="23"/>
      <c r="ZN131" s="23"/>
      <c r="ZO131" s="23"/>
      <c r="ZP131" s="23"/>
      <c r="ZQ131" s="23"/>
      <c r="ZR131" s="23"/>
      <c r="ZS131" s="23"/>
      <c r="ZT131" s="23"/>
      <c r="ZU131" s="23"/>
      <c r="ZV131" s="23"/>
      <c r="ZW131" s="23"/>
      <c r="ZX131" s="23"/>
      <c r="ZY131" s="23"/>
      <c r="ZZ131" s="23"/>
      <c r="AAA131" s="23"/>
      <c r="AAB131" s="23"/>
      <c r="AAC131" s="23"/>
      <c r="AAD131" s="23"/>
      <c r="AAE131" s="23"/>
      <c r="AAF131" s="23"/>
      <c r="AAG131" s="23"/>
      <c r="AAH131" s="23"/>
      <c r="AAI131" s="23"/>
      <c r="AAJ131" s="23"/>
      <c r="AAK131" s="23"/>
      <c r="AAL131" s="23"/>
      <c r="AAM131" s="23"/>
      <c r="AAN131" s="23"/>
      <c r="AAO131" s="23"/>
      <c r="AAP131" s="23"/>
      <c r="AAQ131" s="23"/>
      <c r="AAR131" s="23"/>
      <c r="AAS131" s="23"/>
      <c r="AAT131" s="23"/>
      <c r="AAU131" s="23"/>
      <c r="AAV131" s="23"/>
      <c r="AAW131" s="23"/>
      <c r="AAX131" s="23"/>
      <c r="AAY131" s="23"/>
      <c r="AAZ131" s="23"/>
      <c r="ABA131" s="23"/>
      <c r="ABB131" s="23"/>
      <c r="ABC131" s="23"/>
      <c r="ABD131" s="23"/>
      <c r="ABE131" s="23"/>
      <c r="ABF131" s="23"/>
      <c r="ABG131" s="23"/>
      <c r="ABH131" s="23"/>
      <c r="ABI131" s="23"/>
      <c r="ABJ131" s="23"/>
      <c r="ABK131" s="23"/>
      <c r="ABL131" s="23"/>
      <c r="ABM131" s="23"/>
      <c r="ABN131" s="23"/>
      <c r="ABO131" s="23"/>
      <c r="ABP131" s="23"/>
      <c r="ABQ131" s="23"/>
      <c r="ABR131" s="23"/>
      <c r="ABS131" s="23"/>
      <c r="ABT131" s="23"/>
      <c r="ABU131" s="23"/>
      <c r="ABV131" s="23"/>
      <c r="ABW131" s="23"/>
      <c r="ABX131" s="23"/>
      <c r="ABY131" s="23"/>
      <c r="ABZ131" s="23"/>
      <c r="ACA131" s="23"/>
      <c r="ACB131" s="23"/>
      <c r="ACC131" s="23"/>
      <c r="ACD131" s="23"/>
      <c r="ACE131" s="23"/>
      <c r="ACF131" s="23"/>
      <c r="ACG131" s="23"/>
      <c r="ACH131" s="23"/>
      <c r="ACI131" s="23"/>
      <c r="ACJ131" s="23"/>
      <c r="ACK131" s="23"/>
      <c r="ACL131" s="23"/>
      <c r="ACM131" s="23"/>
      <c r="ACN131" s="23"/>
      <c r="ACO131" s="23"/>
      <c r="ACP131" s="23"/>
      <c r="ACQ131" s="23"/>
      <c r="ACR131" s="23"/>
      <c r="ACS131" s="23"/>
      <c r="ACT131" s="23"/>
      <c r="ACU131" s="23"/>
      <c r="ACV131" s="23"/>
      <c r="ACW131" s="23"/>
      <c r="ACX131" s="23"/>
      <c r="ACY131" s="23"/>
      <c r="ACZ131" s="23"/>
      <c r="ADA131" s="23"/>
      <c r="ADB131" s="23"/>
      <c r="ADC131" s="23"/>
      <c r="ADD131" s="23"/>
      <c r="ADE131" s="23"/>
      <c r="ADF131" s="23"/>
      <c r="ADG131" s="23"/>
      <c r="ADH131" s="23"/>
      <c r="ADI131" s="23"/>
      <c r="ADJ131" s="23"/>
      <c r="ADK131" s="23"/>
      <c r="ADL131" s="23"/>
      <c r="ADM131" s="23"/>
      <c r="ADN131" s="23"/>
      <c r="ADO131" s="23"/>
      <c r="ADP131" s="23"/>
      <c r="ADQ131" s="23"/>
      <c r="ADR131" s="23"/>
      <c r="ADS131" s="23"/>
      <c r="ADT131" s="23"/>
      <c r="ADU131" s="23"/>
      <c r="ADV131" s="23"/>
      <c r="ADW131" s="23"/>
      <c r="ADX131" s="23"/>
      <c r="ADY131" s="23"/>
      <c r="ADZ131" s="23"/>
      <c r="AEA131" s="23"/>
      <c r="AEB131" s="23"/>
      <c r="AEC131" s="23"/>
      <c r="AED131" s="23"/>
      <c r="AEE131" s="23"/>
      <c r="AEF131" s="23"/>
      <c r="AEG131" s="23"/>
      <c r="AEH131" s="23"/>
      <c r="AEI131" s="23"/>
      <c r="AEJ131" s="23"/>
      <c r="AEK131" s="23"/>
      <c r="AEL131" s="23"/>
      <c r="AEM131" s="23"/>
      <c r="AEN131" s="23"/>
      <c r="AEO131" s="23"/>
      <c r="AEP131" s="23"/>
      <c r="AEQ131" s="23"/>
      <c r="AER131" s="23"/>
      <c r="AES131" s="23"/>
      <c r="AET131" s="23"/>
      <c r="AEU131" s="23"/>
      <c r="AEV131" s="23"/>
      <c r="AEW131" s="23"/>
      <c r="AEX131" s="23"/>
      <c r="AEY131" s="23"/>
      <c r="AEZ131" s="23"/>
      <c r="AFA131" s="23"/>
      <c r="AFB131" s="23"/>
      <c r="AFC131" s="23"/>
      <c r="AFD131" s="23"/>
      <c r="AFE131" s="23"/>
      <c r="AFF131" s="23"/>
      <c r="AFG131" s="23"/>
      <c r="AFH131" s="23"/>
      <c r="AFI131" s="23"/>
      <c r="AFJ131" s="23"/>
      <c r="AFK131" s="23"/>
      <c r="AFL131" s="23"/>
      <c r="AFM131" s="23"/>
      <c r="AFN131" s="23"/>
      <c r="AFO131" s="23"/>
      <c r="AFP131" s="23"/>
      <c r="AFQ131" s="23"/>
      <c r="AFR131" s="23"/>
      <c r="AFS131" s="23"/>
      <c r="AFT131" s="23"/>
      <c r="AFU131" s="23"/>
      <c r="AFV131" s="23"/>
      <c r="AFW131" s="23"/>
      <c r="AFX131" s="23"/>
      <c r="AFY131" s="23"/>
      <c r="AFZ131" s="23"/>
      <c r="AGA131" s="23"/>
      <c r="AGB131" s="23"/>
      <c r="AGC131" s="23"/>
      <c r="AGD131" s="23"/>
      <c r="AGE131" s="23"/>
      <c r="AGF131" s="23"/>
      <c r="AGG131" s="23"/>
      <c r="AGH131" s="23"/>
      <c r="AGI131" s="23"/>
      <c r="AGJ131" s="23"/>
      <c r="AGK131" s="23"/>
      <c r="AGL131" s="23"/>
      <c r="AGM131" s="23"/>
      <c r="AGN131" s="23"/>
      <c r="AGO131" s="23"/>
      <c r="AGP131" s="23"/>
      <c r="AGQ131" s="23"/>
      <c r="AGR131" s="23"/>
      <c r="AGS131" s="23"/>
      <c r="AGT131" s="23"/>
      <c r="AGU131" s="23"/>
      <c r="AGV131" s="23"/>
      <c r="AGW131" s="23"/>
      <c r="AGX131" s="23"/>
      <c r="AGY131" s="23"/>
      <c r="AGZ131" s="23"/>
      <c r="AHA131" s="23"/>
      <c r="AHB131" s="23"/>
      <c r="AHC131" s="23"/>
      <c r="AHD131" s="23"/>
      <c r="AHE131" s="23"/>
      <c r="AHF131" s="23"/>
      <c r="AHG131" s="23"/>
      <c r="AHH131" s="23"/>
      <c r="AHI131" s="23"/>
      <c r="AHJ131" s="23"/>
      <c r="AHK131" s="23"/>
    </row>
    <row r="132" spans="1:896" ht="37.5" customHeight="1" x14ac:dyDescent="0.2">
      <c r="A132" s="120" t="s">
        <v>18</v>
      </c>
      <c r="B132" s="140"/>
      <c r="C132" s="187" t="s">
        <v>173</v>
      </c>
      <c r="D132" s="188" t="s">
        <v>19</v>
      </c>
      <c r="E132" s="141">
        <v>450</v>
      </c>
      <c r="F132" s="174"/>
      <c r="G132" s="189">
        <f t="shared" si="6"/>
        <v>0</v>
      </c>
      <c r="AHL132" s="12"/>
    </row>
    <row r="133" spans="1:896" ht="53.25" customHeight="1" x14ac:dyDescent="0.2">
      <c r="A133" s="120" t="s">
        <v>20</v>
      </c>
      <c r="B133" s="140"/>
      <c r="C133" s="190" t="s">
        <v>174</v>
      </c>
      <c r="D133" s="191" t="s">
        <v>405</v>
      </c>
      <c r="E133" s="192">
        <v>109</v>
      </c>
      <c r="F133" s="174"/>
      <c r="G133" s="189">
        <f t="shared" si="6"/>
        <v>0</v>
      </c>
      <c r="AHL133" s="12"/>
    </row>
    <row r="134" spans="1:896" ht="17.25" customHeight="1" x14ac:dyDescent="0.2">
      <c r="A134" s="120" t="s">
        <v>21</v>
      </c>
      <c r="B134" s="140"/>
      <c r="C134" s="193" t="s">
        <v>155</v>
      </c>
      <c r="D134" s="188" t="s">
        <v>19</v>
      </c>
      <c r="E134" s="141">
        <v>33.200000000000003</v>
      </c>
      <c r="F134" s="174"/>
      <c r="G134" s="189">
        <f t="shared" si="6"/>
        <v>0</v>
      </c>
      <c r="AHL134" s="12"/>
    </row>
    <row r="135" spans="1:896" ht="18" customHeight="1" x14ac:dyDescent="0.2">
      <c r="A135" s="120" t="s">
        <v>22</v>
      </c>
      <c r="B135" s="140"/>
      <c r="C135" s="193" t="s">
        <v>169</v>
      </c>
      <c r="D135" s="188" t="s">
        <v>404</v>
      </c>
      <c r="E135" s="141">
        <v>413</v>
      </c>
      <c r="F135" s="194"/>
      <c r="G135" s="189">
        <f t="shared" si="6"/>
        <v>0</v>
      </c>
      <c r="AHL135" s="12"/>
    </row>
    <row r="136" spans="1:896" ht="18" customHeight="1" x14ac:dyDescent="0.2">
      <c r="A136" s="120" t="s">
        <v>23</v>
      </c>
      <c r="B136" s="140"/>
      <c r="C136" s="193" t="s">
        <v>153</v>
      </c>
      <c r="D136" s="188" t="s">
        <v>3</v>
      </c>
      <c r="E136" s="141">
        <v>104</v>
      </c>
      <c r="F136" s="194"/>
      <c r="G136" s="189">
        <f t="shared" si="6"/>
        <v>0</v>
      </c>
      <c r="AHL136" s="12"/>
    </row>
    <row r="137" spans="1:896" ht="17.25" customHeight="1" x14ac:dyDescent="0.2">
      <c r="A137" s="120" t="s">
        <v>24</v>
      </c>
      <c r="B137" s="140"/>
      <c r="C137" s="193" t="s">
        <v>156</v>
      </c>
      <c r="D137" s="188" t="s">
        <v>19</v>
      </c>
      <c r="E137" s="141">
        <v>28</v>
      </c>
      <c r="F137" s="194"/>
      <c r="G137" s="189">
        <f t="shared" si="6"/>
        <v>0</v>
      </c>
      <c r="AHL137" s="12"/>
    </row>
    <row r="138" spans="1:896" ht="18" customHeight="1" x14ac:dyDescent="0.2">
      <c r="A138" s="120" t="s">
        <v>25</v>
      </c>
      <c r="B138" s="140"/>
      <c r="C138" s="193" t="s">
        <v>158</v>
      </c>
      <c r="D138" s="188" t="s">
        <v>405</v>
      </c>
      <c r="E138" s="141">
        <v>728.8</v>
      </c>
      <c r="F138" s="194"/>
      <c r="G138" s="189">
        <f t="shared" si="6"/>
        <v>0</v>
      </c>
      <c r="AHL138" s="12"/>
    </row>
    <row r="139" spans="1:896" ht="18" customHeight="1" x14ac:dyDescent="0.2">
      <c r="A139" s="120" t="s">
        <v>26</v>
      </c>
      <c r="B139" s="140"/>
      <c r="C139" s="193" t="s">
        <v>75</v>
      </c>
      <c r="D139" s="130" t="s">
        <v>405</v>
      </c>
      <c r="E139" s="141">
        <v>76.599999999999994</v>
      </c>
      <c r="F139" s="195"/>
      <c r="G139" s="189">
        <f t="shared" si="6"/>
        <v>0</v>
      </c>
      <c r="AHL139" s="12"/>
    </row>
    <row r="140" spans="1:896" ht="18" customHeight="1" x14ac:dyDescent="0.2">
      <c r="A140" s="120" t="s">
        <v>89</v>
      </c>
      <c r="B140" s="140"/>
      <c r="C140" s="122" t="s">
        <v>76</v>
      </c>
      <c r="D140" s="130" t="s">
        <v>405</v>
      </c>
      <c r="E140" s="141">
        <v>319</v>
      </c>
      <c r="F140" s="196"/>
      <c r="G140" s="189">
        <f t="shared" si="6"/>
        <v>0</v>
      </c>
      <c r="AHL140" s="12"/>
    </row>
    <row r="141" spans="1:896" ht="18" customHeight="1" x14ac:dyDescent="0.2">
      <c r="A141" s="120" t="s">
        <v>90</v>
      </c>
      <c r="B141" s="140"/>
      <c r="C141" s="122" t="s">
        <v>77</v>
      </c>
      <c r="D141" s="130" t="s">
        <v>405</v>
      </c>
      <c r="E141" s="141">
        <v>319</v>
      </c>
      <c r="F141" s="196"/>
      <c r="G141" s="189">
        <f t="shared" si="6"/>
        <v>0</v>
      </c>
      <c r="AHL141" s="12"/>
    </row>
    <row r="142" spans="1:896" ht="18" customHeight="1" x14ac:dyDescent="0.2">
      <c r="A142" s="120" t="s">
        <v>91</v>
      </c>
      <c r="B142" s="140"/>
      <c r="C142" s="122" t="s">
        <v>157</v>
      </c>
      <c r="D142" s="130" t="s">
        <v>405</v>
      </c>
      <c r="E142" s="141">
        <v>33.200000000000003</v>
      </c>
      <c r="F142" s="196"/>
      <c r="G142" s="189">
        <f t="shared" si="6"/>
        <v>0</v>
      </c>
      <c r="AHL142" s="12"/>
    </row>
    <row r="143" spans="1:896" s="22" customFormat="1" ht="18" customHeight="1" x14ac:dyDescent="0.2">
      <c r="A143" s="197"/>
      <c r="B143" s="165"/>
      <c r="C143" s="133" t="s">
        <v>27</v>
      </c>
      <c r="D143" s="134" t="s">
        <v>671</v>
      </c>
      <c r="E143" s="198"/>
      <c r="F143" s="199"/>
      <c r="G143" s="200">
        <f>SUM(G130:G142)</f>
        <v>0</v>
      </c>
      <c r="H143" s="15"/>
      <c r="I143" s="15"/>
      <c r="J143" s="15"/>
      <c r="K143" s="15"/>
      <c r="L143" s="15"/>
      <c r="M143" s="15"/>
      <c r="N143" s="15"/>
      <c r="O143" s="15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  <c r="CZ143" s="23"/>
      <c r="DA143" s="23"/>
      <c r="DB143" s="23"/>
      <c r="DC143" s="23"/>
      <c r="DD143" s="23"/>
      <c r="DE143" s="23"/>
      <c r="DF143" s="23"/>
      <c r="DG143" s="23"/>
      <c r="DH143" s="23"/>
      <c r="DI143" s="23"/>
      <c r="DJ143" s="23"/>
      <c r="DK143" s="23"/>
      <c r="DL143" s="23"/>
      <c r="DM143" s="23"/>
      <c r="DN143" s="23"/>
      <c r="DO143" s="23"/>
      <c r="DP143" s="23"/>
      <c r="DQ143" s="23"/>
      <c r="DR143" s="23"/>
      <c r="DS143" s="23"/>
      <c r="DT143" s="23"/>
      <c r="DU143" s="23"/>
      <c r="DV143" s="23"/>
      <c r="DW143" s="23"/>
      <c r="DX143" s="23"/>
      <c r="DY143" s="23"/>
      <c r="DZ143" s="23"/>
      <c r="EA143" s="23"/>
      <c r="EB143" s="23"/>
      <c r="EC143" s="23"/>
      <c r="ED143" s="23"/>
      <c r="EE143" s="23"/>
      <c r="EF143" s="23"/>
      <c r="EG143" s="23"/>
      <c r="EH143" s="23"/>
      <c r="EI143" s="23"/>
      <c r="EJ143" s="23"/>
      <c r="EK143" s="23"/>
      <c r="EL143" s="23"/>
      <c r="EM143" s="23"/>
      <c r="EN143" s="23"/>
      <c r="EO143" s="23"/>
      <c r="EP143" s="23"/>
      <c r="EQ143" s="23"/>
      <c r="ER143" s="23"/>
      <c r="ES143" s="23"/>
      <c r="ET143" s="23"/>
      <c r="EU143" s="23"/>
      <c r="EV143" s="23"/>
      <c r="EW143" s="23"/>
      <c r="EX143" s="23"/>
      <c r="EY143" s="23"/>
      <c r="EZ143" s="23"/>
      <c r="FA143" s="23"/>
      <c r="FB143" s="23"/>
      <c r="FC143" s="23"/>
      <c r="FD143" s="23"/>
      <c r="FE143" s="23"/>
      <c r="FF143" s="23"/>
      <c r="FG143" s="23"/>
      <c r="FH143" s="23"/>
      <c r="FI143" s="23"/>
      <c r="FJ143" s="23"/>
      <c r="FK143" s="23"/>
      <c r="FL143" s="23"/>
      <c r="FM143" s="23"/>
      <c r="FN143" s="23"/>
      <c r="FO143" s="23"/>
      <c r="FP143" s="23"/>
      <c r="FQ143" s="23"/>
      <c r="FR143" s="23"/>
      <c r="FS143" s="23"/>
      <c r="FT143" s="23"/>
      <c r="FU143" s="23"/>
      <c r="FV143" s="23"/>
      <c r="FW143" s="23"/>
      <c r="FX143" s="23"/>
      <c r="FY143" s="23"/>
      <c r="FZ143" s="23"/>
      <c r="GA143" s="23"/>
      <c r="GB143" s="23"/>
      <c r="GC143" s="23"/>
      <c r="GD143" s="23"/>
      <c r="GE143" s="23"/>
      <c r="GF143" s="23"/>
      <c r="GG143" s="23"/>
      <c r="GH143" s="23"/>
      <c r="GI143" s="23"/>
      <c r="GJ143" s="23"/>
      <c r="GK143" s="23"/>
      <c r="GL143" s="23"/>
      <c r="GM143" s="23"/>
      <c r="GN143" s="23"/>
      <c r="GO143" s="23"/>
      <c r="GP143" s="23"/>
      <c r="GQ143" s="23"/>
      <c r="GR143" s="23"/>
      <c r="GS143" s="23"/>
      <c r="GT143" s="23"/>
      <c r="GU143" s="23"/>
      <c r="GV143" s="23"/>
      <c r="GW143" s="23"/>
      <c r="GX143" s="23"/>
      <c r="GY143" s="23"/>
      <c r="GZ143" s="23"/>
      <c r="HA143" s="23"/>
      <c r="HB143" s="23"/>
      <c r="HC143" s="23"/>
      <c r="HD143" s="23"/>
      <c r="HE143" s="23"/>
      <c r="HF143" s="23"/>
      <c r="HG143" s="23"/>
      <c r="HH143" s="23"/>
      <c r="HI143" s="23"/>
      <c r="HJ143" s="23"/>
      <c r="HK143" s="23"/>
      <c r="HL143" s="23"/>
      <c r="HM143" s="23"/>
      <c r="HN143" s="23"/>
      <c r="HO143" s="23"/>
      <c r="HP143" s="23"/>
      <c r="HQ143" s="23"/>
      <c r="HR143" s="23"/>
      <c r="HS143" s="23"/>
      <c r="HT143" s="23"/>
      <c r="HU143" s="23"/>
      <c r="HV143" s="23"/>
      <c r="HW143" s="23"/>
      <c r="HX143" s="23"/>
      <c r="HY143" s="23"/>
      <c r="HZ143" s="23"/>
      <c r="IA143" s="23"/>
      <c r="IB143" s="23"/>
      <c r="IC143" s="23"/>
      <c r="ID143" s="23"/>
      <c r="IE143" s="23"/>
      <c r="IF143" s="23"/>
      <c r="IG143" s="23"/>
      <c r="IH143" s="23"/>
      <c r="II143" s="23"/>
      <c r="IJ143" s="23"/>
      <c r="IK143" s="23"/>
      <c r="IL143" s="23"/>
      <c r="IM143" s="23"/>
      <c r="IN143" s="23"/>
      <c r="IO143" s="23"/>
      <c r="IP143" s="23"/>
      <c r="IQ143" s="23"/>
      <c r="IR143" s="23"/>
      <c r="IS143" s="23"/>
      <c r="IT143" s="23"/>
      <c r="IU143" s="23"/>
      <c r="IV143" s="23"/>
      <c r="IW143" s="23"/>
      <c r="IX143" s="23"/>
      <c r="IY143" s="23"/>
      <c r="IZ143" s="23"/>
      <c r="JA143" s="23"/>
      <c r="JB143" s="23"/>
      <c r="JC143" s="23"/>
      <c r="JD143" s="23"/>
      <c r="JE143" s="23"/>
      <c r="JF143" s="23"/>
      <c r="JG143" s="23"/>
      <c r="JH143" s="23"/>
      <c r="JI143" s="23"/>
      <c r="JJ143" s="23"/>
      <c r="JK143" s="23"/>
      <c r="JL143" s="23"/>
      <c r="JM143" s="23"/>
      <c r="JN143" s="23"/>
      <c r="JO143" s="23"/>
      <c r="JP143" s="23"/>
      <c r="JQ143" s="23"/>
      <c r="JR143" s="23"/>
      <c r="JS143" s="23"/>
      <c r="JT143" s="23"/>
      <c r="JU143" s="23"/>
      <c r="JV143" s="23"/>
      <c r="JW143" s="23"/>
      <c r="JX143" s="23"/>
      <c r="JY143" s="23"/>
      <c r="JZ143" s="23"/>
      <c r="KA143" s="23"/>
      <c r="KB143" s="23"/>
      <c r="KC143" s="23"/>
      <c r="KD143" s="23"/>
      <c r="KE143" s="23"/>
      <c r="KF143" s="23"/>
      <c r="KG143" s="23"/>
      <c r="KH143" s="23"/>
      <c r="KI143" s="23"/>
      <c r="KJ143" s="23"/>
      <c r="KK143" s="23"/>
      <c r="KL143" s="23"/>
      <c r="KM143" s="23"/>
      <c r="KN143" s="23"/>
      <c r="KO143" s="23"/>
      <c r="KP143" s="23"/>
      <c r="KQ143" s="23"/>
      <c r="KR143" s="23"/>
      <c r="KS143" s="23"/>
      <c r="KT143" s="23"/>
      <c r="KU143" s="23"/>
      <c r="KV143" s="23"/>
      <c r="KW143" s="23"/>
      <c r="KX143" s="23"/>
      <c r="KY143" s="23"/>
      <c r="KZ143" s="23"/>
      <c r="LA143" s="23"/>
      <c r="LB143" s="23"/>
      <c r="LC143" s="23"/>
      <c r="LD143" s="23"/>
      <c r="LE143" s="23"/>
      <c r="LF143" s="23"/>
      <c r="LG143" s="23"/>
      <c r="LH143" s="23"/>
      <c r="LI143" s="23"/>
      <c r="LJ143" s="23"/>
      <c r="LK143" s="23"/>
      <c r="LL143" s="23"/>
      <c r="LM143" s="23"/>
      <c r="LN143" s="23"/>
      <c r="LO143" s="23"/>
      <c r="LP143" s="23"/>
      <c r="LQ143" s="23"/>
      <c r="LR143" s="23"/>
      <c r="LS143" s="23"/>
      <c r="LT143" s="23"/>
      <c r="LU143" s="23"/>
      <c r="LV143" s="23"/>
      <c r="LW143" s="23"/>
      <c r="LX143" s="23"/>
      <c r="LY143" s="23"/>
      <c r="LZ143" s="23"/>
      <c r="MA143" s="23"/>
      <c r="MB143" s="23"/>
      <c r="MC143" s="23"/>
      <c r="MD143" s="23"/>
      <c r="ME143" s="23"/>
      <c r="MF143" s="23"/>
      <c r="MG143" s="23"/>
      <c r="MH143" s="23"/>
      <c r="MI143" s="23"/>
      <c r="MJ143" s="23"/>
      <c r="MK143" s="23"/>
      <c r="ML143" s="23"/>
      <c r="MM143" s="23"/>
      <c r="MN143" s="23"/>
      <c r="MO143" s="23"/>
      <c r="MP143" s="23"/>
      <c r="MQ143" s="23"/>
      <c r="MR143" s="23"/>
      <c r="MS143" s="23"/>
      <c r="MT143" s="23"/>
      <c r="MU143" s="23"/>
      <c r="MV143" s="23"/>
      <c r="MW143" s="23"/>
      <c r="MX143" s="23"/>
      <c r="MY143" s="23"/>
      <c r="MZ143" s="23"/>
      <c r="NA143" s="23"/>
      <c r="NB143" s="23"/>
      <c r="NC143" s="23"/>
      <c r="ND143" s="23"/>
      <c r="NE143" s="23"/>
      <c r="NF143" s="23"/>
      <c r="NG143" s="23"/>
      <c r="NH143" s="23"/>
      <c r="NI143" s="23"/>
      <c r="NJ143" s="23"/>
      <c r="NK143" s="23"/>
      <c r="NL143" s="23"/>
      <c r="NM143" s="23"/>
      <c r="NN143" s="23"/>
      <c r="NO143" s="23"/>
      <c r="NP143" s="23"/>
      <c r="NQ143" s="23"/>
      <c r="NR143" s="23"/>
      <c r="NS143" s="23"/>
      <c r="NT143" s="23"/>
      <c r="NU143" s="23"/>
      <c r="NV143" s="23"/>
      <c r="NW143" s="23"/>
      <c r="NX143" s="23"/>
      <c r="NY143" s="23"/>
      <c r="NZ143" s="23"/>
      <c r="OA143" s="23"/>
      <c r="OB143" s="23"/>
      <c r="OC143" s="23"/>
      <c r="OD143" s="23"/>
      <c r="OE143" s="23"/>
      <c r="OF143" s="23"/>
      <c r="OG143" s="23"/>
      <c r="OH143" s="23"/>
      <c r="OI143" s="23"/>
      <c r="OJ143" s="23"/>
      <c r="OK143" s="23"/>
      <c r="OL143" s="23"/>
      <c r="OM143" s="23"/>
      <c r="ON143" s="23"/>
      <c r="OO143" s="23"/>
      <c r="OP143" s="23"/>
      <c r="OQ143" s="23"/>
      <c r="OR143" s="23"/>
      <c r="OS143" s="23"/>
      <c r="OT143" s="23"/>
      <c r="OU143" s="23"/>
      <c r="OV143" s="23"/>
      <c r="OW143" s="23"/>
      <c r="OX143" s="23"/>
      <c r="OY143" s="23"/>
      <c r="OZ143" s="23"/>
      <c r="PA143" s="23"/>
      <c r="PB143" s="23"/>
      <c r="PC143" s="23"/>
      <c r="PD143" s="23"/>
      <c r="PE143" s="23"/>
      <c r="PF143" s="23"/>
      <c r="PG143" s="23"/>
      <c r="PH143" s="23"/>
      <c r="PI143" s="23"/>
      <c r="PJ143" s="23"/>
      <c r="PK143" s="23"/>
      <c r="PL143" s="23"/>
      <c r="PM143" s="23"/>
      <c r="PN143" s="23"/>
      <c r="PO143" s="23"/>
      <c r="PP143" s="23"/>
      <c r="PQ143" s="23"/>
      <c r="PR143" s="23"/>
      <c r="PS143" s="23"/>
      <c r="PT143" s="23"/>
      <c r="PU143" s="23"/>
      <c r="PV143" s="23"/>
      <c r="PW143" s="23"/>
      <c r="PX143" s="23"/>
      <c r="PY143" s="23"/>
      <c r="PZ143" s="23"/>
      <c r="QA143" s="23"/>
      <c r="QB143" s="23"/>
      <c r="QC143" s="23"/>
      <c r="QD143" s="23"/>
      <c r="QE143" s="23"/>
      <c r="QF143" s="23"/>
      <c r="QG143" s="23"/>
      <c r="QH143" s="23"/>
      <c r="QI143" s="23"/>
      <c r="QJ143" s="23"/>
      <c r="QK143" s="23"/>
      <c r="QL143" s="23"/>
      <c r="QM143" s="23"/>
      <c r="QN143" s="23"/>
      <c r="QO143" s="23"/>
      <c r="QP143" s="23"/>
      <c r="QQ143" s="23"/>
      <c r="QR143" s="23"/>
      <c r="QS143" s="23"/>
      <c r="QT143" s="23"/>
      <c r="QU143" s="23"/>
      <c r="QV143" s="23"/>
      <c r="QW143" s="23"/>
      <c r="QX143" s="23"/>
      <c r="QY143" s="23"/>
      <c r="QZ143" s="23"/>
      <c r="RA143" s="23"/>
      <c r="RB143" s="23"/>
      <c r="RC143" s="23"/>
      <c r="RD143" s="23"/>
      <c r="RE143" s="23"/>
      <c r="RF143" s="23"/>
      <c r="RG143" s="23"/>
      <c r="RH143" s="23"/>
      <c r="RI143" s="23"/>
      <c r="RJ143" s="23"/>
      <c r="RK143" s="23"/>
      <c r="RL143" s="23"/>
      <c r="RM143" s="23"/>
      <c r="RN143" s="23"/>
      <c r="RO143" s="23"/>
      <c r="RP143" s="23"/>
      <c r="RQ143" s="23"/>
      <c r="RR143" s="23"/>
      <c r="RS143" s="23"/>
      <c r="RT143" s="23"/>
      <c r="RU143" s="23"/>
      <c r="RV143" s="23"/>
      <c r="RW143" s="23"/>
      <c r="RX143" s="23"/>
      <c r="RY143" s="23"/>
      <c r="RZ143" s="23"/>
      <c r="SA143" s="23"/>
      <c r="SB143" s="23"/>
      <c r="SC143" s="23"/>
      <c r="SD143" s="23"/>
      <c r="SE143" s="23"/>
      <c r="SF143" s="23"/>
      <c r="SG143" s="23"/>
      <c r="SH143" s="23"/>
      <c r="SI143" s="23"/>
      <c r="SJ143" s="23"/>
      <c r="SK143" s="23"/>
      <c r="SL143" s="23"/>
      <c r="SM143" s="23"/>
      <c r="SN143" s="23"/>
      <c r="SO143" s="23"/>
      <c r="SP143" s="23"/>
      <c r="SQ143" s="23"/>
      <c r="SR143" s="23"/>
      <c r="SS143" s="23"/>
      <c r="ST143" s="23"/>
      <c r="SU143" s="23"/>
      <c r="SV143" s="23"/>
      <c r="SW143" s="23"/>
      <c r="SX143" s="23"/>
      <c r="SY143" s="23"/>
      <c r="SZ143" s="23"/>
      <c r="TA143" s="23"/>
      <c r="TB143" s="23"/>
      <c r="TC143" s="23"/>
      <c r="TD143" s="23"/>
      <c r="TE143" s="23"/>
      <c r="TF143" s="23"/>
      <c r="TG143" s="23"/>
      <c r="TH143" s="23"/>
      <c r="TI143" s="23"/>
      <c r="TJ143" s="23"/>
      <c r="TK143" s="23"/>
      <c r="TL143" s="23"/>
      <c r="TM143" s="23"/>
      <c r="TN143" s="23"/>
      <c r="TO143" s="23"/>
      <c r="TP143" s="23"/>
      <c r="TQ143" s="23"/>
      <c r="TR143" s="23"/>
      <c r="TS143" s="23"/>
      <c r="TT143" s="23"/>
      <c r="TU143" s="23"/>
      <c r="TV143" s="23"/>
      <c r="TW143" s="23"/>
      <c r="TX143" s="23"/>
      <c r="TY143" s="23"/>
      <c r="TZ143" s="23"/>
      <c r="UA143" s="23"/>
      <c r="UB143" s="23"/>
      <c r="UC143" s="23"/>
      <c r="UD143" s="23"/>
      <c r="UE143" s="23"/>
      <c r="UF143" s="23"/>
      <c r="UG143" s="23"/>
      <c r="UH143" s="23"/>
      <c r="UI143" s="23"/>
      <c r="UJ143" s="23"/>
      <c r="UK143" s="23"/>
      <c r="UL143" s="23"/>
      <c r="UM143" s="23"/>
      <c r="UN143" s="23"/>
      <c r="UO143" s="23"/>
      <c r="UP143" s="23"/>
      <c r="UQ143" s="23"/>
      <c r="UR143" s="23"/>
      <c r="US143" s="23"/>
      <c r="UT143" s="23"/>
      <c r="UU143" s="23"/>
      <c r="UV143" s="23"/>
      <c r="UW143" s="23"/>
      <c r="UX143" s="23"/>
      <c r="UY143" s="23"/>
      <c r="UZ143" s="23"/>
      <c r="VA143" s="23"/>
      <c r="VB143" s="23"/>
      <c r="VC143" s="23"/>
      <c r="VD143" s="23"/>
      <c r="VE143" s="23"/>
      <c r="VF143" s="23"/>
      <c r="VG143" s="23"/>
      <c r="VH143" s="23"/>
      <c r="VI143" s="23"/>
      <c r="VJ143" s="23"/>
      <c r="VK143" s="23"/>
      <c r="VL143" s="23"/>
      <c r="VM143" s="23"/>
      <c r="VN143" s="23"/>
      <c r="VO143" s="23"/>
      <c r="VP143" s="23"/>
      <c r="VQ143" s="23"/>
      <c r="VR143" s="23"/>
      <c r="VS143" s="23"/>
      <c r="VT143" s="23"/>
      <c r="VU143" s="23"/>
      <c r="VV143" s="23"/>
      <c r="VW143" s="23"/>
      <c r="VX143" s="23"/>
      <c r="VY143" s="23"/>
      <c r="VZ143" s="23"/>
      <c r="WA143" s="23"/>
      <c r="WB143" s="23"/>
      <c r="WC143" s="23"/>
      <c r="WD143" s="23"/>
      <c r="WE143" s="23"/>
      <c r="WF143" s="23"/>
      <c r="WG143" s="23"/>
      <c r="WH143" s="23"/>
      <c r="WI143" s="23"/>
      <c r="WJ143" s="23"/>
      <c r="WK143" s="23"/>
      <c r="WL143" s="23"/>
      <c r="WM143" s="23"/>
      <c r="WN143" s="23"/>
      <c r="WO143" s="23"/>
      <c r="WP143" s="23"/>
      <c r="WQ143" s="23"/>
      <c r="WR143" s="23"/>
      <c r="WS143" s="23"/>
      <c r="WT143" s="23"/>
      <c r="WU143" s="23"/>
      <c r="WV143" s="23"/>
      <c r="WW143" s="23"/>
      <c r="WX143" s="23"/>
      <c r="WY143" s="23"/>
      <c r="WZ143" s="23"/>
      <c r="XA143" s="23"/>
      <c r="XB143" s="23"/>
      <c r="XC143" s="23"/>
      <c r="XD143" s="23"/>
      <c r="XE143" s="23"/>
      <c r="XF143" s="23"/>
      <c r="XG143" s="23"/>
      <c r="XH143" s="23"/>
      <c r="XI143" s="23"/>
      <c r="XJ143" s="23"/>
      <c r="XK143" s="23"/>
      <c r="XL143" s="23"/>
      <c r="XM143" s="23"/>
      <c r="XN143" s="23"/>
      <c r="XO143" s="23"/>
      <c r="XP143" s="23"/>
      <c r="XQ143" s="23"/>
      <c r="XR143" s="23"/>
      <c r="XS143" s="23"/>
      <c r="XT143" s="23"/>
      <c r="XU143" s="23"/>
      <c r="XV143" s="23"/>
      <c r="XW143" s="23"/>
      <c r="XX143" s="23"/>
      <c r="XY143" s="23"/>
      <c r="XZ143" s="23"/>
      <c r="YA143" s="23"/>
      <c r="YB143" s="23"/>
      <c r="YC143" s="23"/>
      <c r="YD143" s="23"/>
      <c r="YE143" s="23"/>
      <c r="YF143" s="23"/>
      <c r="YG143" s="23"/>
      <c r="YH143" s="23"/>
      <c r="YI143" s="23"/>
      <c r="YJ143" s="23"/>
      <c r="YK143" s="23"/>
      <c r="YL143" s="23"/>
      <c r="YM143" s="23"/>
      <c r="YN143" s="23"/>
      <c r="YO143" s="23"/>
      <c r="YP143" s="23"/>
      <c r="YQ143" s="23"/>
      <c r="YR143" s="23"/>
      <c r="YS143" s="23"/>
      <c r="YT143" s="23"/>
      <c r="YU143" s="23"/>
      <c r="YV143" s="23"/>
      <c r="YW143" s="23"/>
      <c r="YX143" s="23"/>
      <c r="YY143" s="23"/>
      <c r="YZ143" s="23"/>
      <c r="ZA143" s="23"/>
      <c r="ZB143" s="23"/>
      <c r="ZC143" s="23"/>
      <c r="ZD143" s="23"/>
      <c r="ZE143" s="23"/>
      <c r="ZF143" s="23"/>
      <c r="ZG143" s="23"/>
      <c r="ZH143" s="23"/>
      <c r="ZI143" s="23"/>
      <c r="ZJ143" s="23"/>
      <c r="ZK143" s="23"/>
      <c r="ZL143" s="23"/>
      <c r="ZM143" s="23"/>
      <c r="ZN143" s="23"/>
      <c r="ZO143" s="23"/>
      <c r="ZP143" s="23"/>
      <c r="ZQ143" s="23"/>
      <c r="ZR143" s="23"/>
      <c r="ZS143" s="23"/>
      <c r="ZT143" s="23"/>
      <c r="ZU143" s="23"/>
      <c r="ZV143" s="23"/>
      <c r="ZW143" s="23"/>
      <c r="ZX143" s="23"/>
      <c r="ZY143" s="23"/>
      <c r="ZZ143" s="23"/>
      <c r="AAA143" s="23"/>
      <c r="AAB143" s="23"/>
      <c r="AAC143" s="23"/>
      <c r="AAD143" s="23"/>
      <c r="AAE143" s="23"/>
      <c r="AAF143" s="23"/>
      <c r="AAG143" s="23"/>
      <c r="AAH143" s="23"/>
      <c r="AAI143" s="23"/>
      <c r="AAJ143" s="23"/>
      <c r="AAK143" s="23"/>
      <c r="AAL143" s="23"/>
      <c r="AAM143" s="23"/>
      <c r="AAN143" s="23"/>
      <c r="AAO143" s="23"/>
      <c r="AAP143" s="23"/>
      <c r="AAQ143" s="23"/>
      <c r="AAR143" s="23"/>
      <c r="AAS143" s="23"/>
      <c r="AAT143" s="23"/>
      <c r="AAU143" s="23"/>
      <c r="AAV143" s="23"/>
      <c r="AAW143" s="23"/>
      <c r="AAX143" s="23"/>
      <c r="AAY143" s="23"/>
      <c r="AAZ143" s="23"/>
      <c r="ABA143" s="23"/>
      <c r="ABB143" s="23"/>
      <c r="ABC143" s="23"/>
      <c r="ABD143" s="23"/>
      <c r="ABE143" s="23"/>
      <c r="ABF143" s="23"/>
      <c r="ABG143" s="23"/>
      <c r="ABH143" s="23"/>
      <c r="ABI143" s="23"/>
      <c r="ABJ143" s="23"/>
      <c r="ABK143" s="23"/>
      <c r="ABL143" s="23"/>
      <c r="ABM143" s="23"/>
      <c r="ABN143" s="23"/>
      <c r="ABO143" s="23"/>
      <c r="ABP143" s="23"/>
      <c r="ABQ143" s="23"/>
      <c r="ABR143" s="23"/>
      <c r="ABS143" s="23"/>
      <c r="ABT143" s="23"/>
      <c r="ABU143" s="23"/>
      <c r="ABV143" s="23"/>
      <c r="ABW143" s="23"/>
      <c r="ABX143" s="23"/>
      <c r="ABY143" s="23"/>
      <c r="ABZ143" s="23"/>
      <c r="ACA143" s="23"/>
      <c r="ACB143" s="23"/>
      <c r="ACC143" s="23"/>
      <c r="ACD143" s="23"/>
      <c r="ACE143" s="23"/>
      <c r="ACF143" s="23"/>
      <c r="ACG143" s="23"/>
      <c r="ACH143" s="23"/>
      <c r="ACI143" s="23"/>
      <c r="ACJ143" s="23"/>
      <c r="ACK143" s="23"/>
      <c r="ACL143" s="23"/>
      <c r="ACM143" s="23"/>
      <c r="ACN143" s="23"/>
      <c r="ACO143" s="23"/>
      <c r="ACP143" s="23"/>
      <c r="ACQ143" s="23"/>
      <c r="ACR143" s="23"/>
      <c r="ACS143" s="23"/>
      <c r="ACT143" s="23"/>
      <c r="ACU143" s="23"/>
      <c r="ACV143" s="23"/>
      <c r="ACW143" s="23"/>
      <c r="ACX143" s="23"/>
      <c r="ACY143" s="23"/>
      <c r="ACZ143" s="23"/>
      <c r="ADA143" s="23"/>
      <c r="ADB143" s="23"/>
      <c r="ADC143" s="23"/>
      <c r="ADD143" s="23"/>
      <c r="ADE143" s="23"/>
      <c r="ADF143" s="23"/>
      <c r="ADG143" s="23"/>
      <c r="ADH143" s="23"/>
      <c r="ADI143" s="23"/>
      <c r="ADJ143" s="23"/>
      <c r="ADK143" s="23"/>
      <c r="ADL143" s="23"/>
      <c r="ADM143" s="23"/>
      <c r="ADN143" s="23"/>
      <c r="ADO143" s="23"/>
      <c r="ADP143" s="23"/>
      <c r="ADQ143" s="23"/>
      <c r="ADR143" s="23"/>
      <c r="ADS143" s="23"/>
      <c r="ADT143" s="23"/>
      <c r="ADU143" s="23"/>
      <c r="ADV143" s="23"/>
      <c r="ADW143" s="23"/>
      <c r="ADX143" s="23"/>
      <c r="ADY143" s="23"/>
      <c r="ADZ143" s="23"/>
      <c r="AEA143" s="23"/>
      <c r="AEB143" s="23"/>
      <c r="AEC143" s="23"/>
      <c r="AED143" s="23"/>
      <c r="AEE143" s="23"/>
      <c r="AEF143" s="23"/>
      <c r="AEG143" s="23"/>
      <c r="AEH143" s="23"/>
      <c r="AEI143" s="23"/>
      <c r="AEJ143" s="23"/>
      <c r="AEK143" s="23"/>
      <c r="AEL143" s="23"/>
      <c r="AEM143" s="23"/>
      <c r="AEN143" s="23"/>
      <c r="AEO143" s="23"/>
      <c r="AEP143" s="23"/>
      <c r="AEQ143" s="23"/>
      <c r="AER143" s="23"/>
      <c r="AES143" s="23"/>
      <c r="AET143" s="23"/>
      <c r="AEU143" s="23"/>
      <c r="AEV143" s="23"/>
      <c r="AEW143" s="23"/>
      <c r="AEX143" s="23"/>
      <c r="AEY143" s="23"/>
      <c r="AEZ143" s="23"/>
      <c r="AFA143" s="23"/>
      <c r="AFB143" s="23"/>
      <c r="AFC143" s="23"/>
      <c r="AFD143" s="23"/>
      <c r="AFE143" s="23"/>
      <c r="AFF143" s="23"/>
      <c r="AFG143" s="23"/>
      <c r="AFH143" s="23"/>
      <c r="AFI143" s="23"/>
      <c r="AFJ143" s="23"/>
      <c r="AFK143" s="23"/>
      <c r="AFL143" s="23"/>
      <c r="AFM143" s="23"/>
      <c r="AFN143" s="23"/>
      <c r="AFO143" s="23"/>
      <c r="AFP143" s="23"/>
      <c r="AFQ143" s="23"/>
      <c r="AFR143" s="23"/>
      <c r="AFS143" s="23"/>
      <c r="AFT143" s="23"/>
      <c r="AFU143" s="23"/>
      <c r="AFV143" s="23"/>
      <c r="AFW143" s="23"/>
      <c r="AFX143" s="23"/>
      <c r="AFY143" s="23"/>
      <c r="AFZ143" s="23"/>
      <c r="AGA143" s="23"/>
      <c r="AGB143" s="23"/>
      <c r="AGC143" s="23"/>
      <c r="AGD143" s="23"/>
      <c r="AGE143" s="23"/>
      <c r="AGF143" s="23"/>
      <c r="AGG143" s="23"/>
      <c r="AGH143" s="23"/>
      <c r="AGI143" s="23"/>
      <c r="AGJ143" s="23"/>
      <c r="AGK143" s="23"/>
      <c r="AGL143" s="23"/>
      <c r="AGM143" s="23"/>
      <c r="AGN143" s="23"/>
      <c r="AGO143" s="23"/>
      <c r="AGP143" s="23"/>
      <c r="AGQ143" s="23"/>
      <c r="AGR143" s="23"/>
      <c r="AGS143" s="23"/>
      <c r="AGT143" s="23"/>
      <c r="AGU143" s="23"/>
      <c r="AGV143" s="23"/>
      <c r="AGW143" s="23"/>
      <c r="AGX143" s="23"/>
      <c r="AGY143" s="23"/>
      <c r="AGZ143" s="23"/>
      <c r="AHA143" s="23"/>
      <c r="AHB143" s="23"/>
      <c r="AHC143" s="23"/>
      <c r="AHD143" s="23"/>
      <c r="AHE143" s="23"/>
      <c r="AHF143" s="23"/>
      <c r="AHG143" s="23"/>
      <c r="AHH143" s="23"/>
      <c r="AHI143" s="23"/>
      <c r="AHJ143" s="23"/>
      <c r="AHK143" s="23"/>
    </row>
    <row r="144" spans="1:896" s="22" customFormat="1" ht="18" customHeight="1" x14ac:dyDescent="0.2">
      <c r="A144" s="201"/>
      <c r="B144" s="167"/>
      <c r="C144" s="176" t="s">
        <v>57</v>
      </c>
      <c r="D144" s="184"/>
      <c r="E144" s="185"/>
      <c r="F144" s="202"/>
      <c r="G144" s="189"/>
      <c r="H144" s="15"/>
      <c r="I144" s="15"/>
      <c r="J144" s="15"/>
      <c r="K144" s="15"/>
      <c r="L144" s="15"/>
      <c r="M144" s="15"/>
      <c r="N144" s="15"/>
      <c r="O144" s="15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  <c r="CY144" s="23"/>
      <c r="CZ144" s="23"/>
      <c r="DA144" s="23"/>
      <c r="DB144" s="23"/>
      <c r="DC144" s="23"/>
      <c r="DD144" s="23"/>
      <c r="DE144" s="23"/>
      <c r="DF144" s="23"/>
      <c r="DG144" s="23"/>
      <c r="DH144" s="23"/>
      <c r="DI144" s="23"/>
      <c r="DJ144" s="23"/>
      <c r="DK144" s="23"/>
      <c r="DL144" s="23"/>
      <c r="DM144" s="23"/>
      <c r="DN144" s="23"/>
      <c r="DO144" s="23"/>
      <c r="DP144" s="23"/>
      <c r="DQ144" s="23"/>
      <c r="DR144" s="23"/>
      <c r="DS144" s="23"/>
      <c r="DT144" s="23"/>
      <c r="DU144" s="23"/>
      <c r="DV144" s="23"/>
      <c r="DW144" s="23"/>
      <c r="DX144" s="23"/>
      <c r="DY144" s="23"/>
      <c r="DZ144" s="23"/>
      <c r="EA144" s="23"/>
      <c r="EB144" s="23"/>
      <c r="EC144" s="23"/>
      <c r="ED144" s="23"/>
      <c r="EE144" s="23"/>
      <c r="EF144" s="23"/>
      <c r="EG144" s="23"/>
      <c r="EH144" s="23"/>
      <c r="EI144" s="23"/>
      <c r="EJ144" s="23"/>
      <c r="EK144" s="23"/>
      <c r="EL144" s="23"/>
      <c r="EM144" s="23"/>
      <c r="EN144" s="23"/>
      <c r="EO144" s="23"/>
      <c r="EP144" s="23"/>
      <c r="EQ144" s="23"/>
      <c r="ER144" s="23"/>
      <c r="ES144" s="23"/>
      <c r="ET144" s="23"/>
      <c r="EU144" s="23"/>
      <c r="EV144" s="23"/>
      <c r="EW144" s="23"/>
      <c r="EX144" s="23"/>
      <c r="EY144" s="23"/>
      <c r="EZ144" s="23"/>
      <c r="FA144" s="23"/>
      <c r="FB144" s="23"/>
      <c r="FC144" s="23"/>
      <c r="FD144" s="23"/>
      <c r="FE144" s="23"/>
      <c r="FF144" s="23"/>
      <c r="FG144" s="23"/>
      <c r="FH144" s="23"/>
      <c r="FI144" s="23"/>
      <c r="FJ144" s="23"/>
      <c r="FK144" s="23"/>
      <c r="FL144" s="23"/>
      <c r="FM144" s="23"/>
      <c r="FN144" s="23"/>
      <c r="FO144" s="23"/>
      <c r="FP144" s="23"/>
      <c r="FQ144" s="23"/>
      <c r="FR144" s="23"/>
      <c r="FS144" s="23"/>
      <c r="FT144" s="23"/>
      <c r="FU144" s="23"/>
      <c r="FV144" s="23"/>
      <c r="FW144" s="23"/>
      <c r="FX144" s="23"/>
      <c r="FY144" s="23"/>
      <c r="FZ144" s="23"/>
      <c r="GA144" s="23"/>
      <c r="GB144" s="23"/>
      <c r="GC144" s="23"/>
      <c r="GD144" s="23"/>
      <c r="GE144" s="23"/>
      <c r="GF144" s="23"/>
      <c r="GG144" s="23"/>
      <c r="GH144" s="23"/>
      <c r="GI144" s="23"/>
      <c r="GJ144" s="23"/>
      <c r="GK144" s="23"/>
      <c r="GL144" s="23"/>
      <c r="GM144" s="23"/>
      <c r="GN144" s="23"/>
      <c r="GO144" s="23"/>
      <c r="GP144" s="23"/>
      <c r="GQ144" s="23"/>
      <c r="GR144" s="23"/>
      <c r="GS144" s="23"/>
      <c r="GT144" s="23"/>
      <c r="GU144" s="23"/>
      <c r="GV144" s="23"/>
      <c r="GW144" s="23"/>
      <c r="GX144" s="23"/>
      <c r="GY144" s="23"/>
      <c r="GZ144" s="23"/>
      <c r="HA144" s="23"/>
      <c r="HB144" s="23"/>
      <c r="HC144" s="23"/>
      <c r="HD144" s="23"/>
      <c r="HE144" s="23"/>
      <c r="HF144" s="23"/>
      <c r="HG144" s="23"/>
      <c r="HH144" s="23"/>
      <c r="HI144" s="23"/>
      <c r="HJ144" s="23"/>
      <c r="HK144" s="23"/>
      <c r="HL144" s="23"/>
      <c r="HM144" s="23"/>
      <c r="HN144" s="23"/>
      <c r="HO144" s="23"/>
      <c r="HP144" s="23"/>
      <c r="HQ144" s="23"/>
      <c r="HR144" s="23"/>
      <c r="HS144" s="23"/>
      <c r="HT144" s="23"/>
      <c r="HU144" s="23"/>
      <c r="HV144" s="23"/>
      <c r="HW144" s="23"/>
      <c r="HX144" s="23"/>
      <c r="HY144" s="23"/>
      <c r="HZ144" s="23"/>
      <c r="IA144" s="23"/>
      <c r="IB144" s="23"/>
      <c r="IC144" s="23"/>
      <c r="ID144" s="23"/>
      <c r="IE144" s="23"/>
      <c r="IF144" s="23"/>
      <c r="IG144" s="23"/>
      <c r="IH144" s="23"/>
      <c r="II144" s="23"/>
      <c r="IJ144" s="23"/>
      <c r="IK144" s="23"/>
      <c r="IL144" s="23"/>
      <c r="IM144" s="23"/>
      <c r="IN144" s="23"/>
      <c r="IO144" s="23"/>
      <c r="IP144" s="23"/>
      <c r="IQ144" s="23"/>
      <c r="IR144" s="23"/>
      <c r="IS144" s="23"/>
      <c r="IT144" s="23"/>
      <c r="IU144" s="23"/>
      <c r="IV144" s="23"/>
      <c r="IW144" s="23"/>
      <c r="IX144" s="23"/>
      <c r="IY144" s="23"/>
      <c r="IZ144" s="23"/>
      <c r="JA144" s="23"/>
      <c r="JB144" s="23"/>
      <c r="JC144" s="23"/>
      <c r="JD144" s="23"/>
      <c r="JE144" s="23"/>
      <c r="JF144" s="23"/>
      <c r="JG144" s="23"/>
      <c r="JH144" s="23"/>
      <c r="JI144" s="23"/>
      <c r="JJ144" s="23"/>
      <c r="JK144" s="23"/>
      <c r="JL144" s="23"/>
      <c r="JM144" s="23"/>
      <c r="JN144" s="23"/>
      <c r="JO144" s="23"/>
      <c r="JP144" s="23"/>
      <c r="JQ144" s="23"/>
      <c r="JR144" s="23"/>
      <c r="JS144" s="23"/>
      <c r="JT144" s="23"/>
      <c r="JU144" s="23"/>
      <c r="JV144" s="23"/>
      <c r="JW144" s="23"/>
      <c r="JX144" s="23"/>
      <c r="JY144" s="23"/>
      <c r="JZ144" s="23"/>
      <c r="KA144" s="23"/>
      <c r="KB144" s="23"/>
      <c r="KC144" s="23"/>
      <c r="KD144" s="23"/>
      <c r="KE144" s="23"/>
      <c r="KF144" s="23"/>
      <c r="KG144" s="23"/>
      <c r="KH144" s="23"/>
      <c r="KI144" s="23"/>
      <c r="KJ144" s="23"/>
      <c r="KK144" s="23"/>
      <c r="KL144" s="23"/>
      <c r="KM144" s="23"/>
      <c r="KN144" s="23"/>
      <c r="KO144" s="23"/>
      <c r="KP144" s="23"/>
      <c r="KQ144" s="23"/>
      <c r="KR144" s="23"/>
      <c r="KS144" s="23"/>
      <c r="KT144" s="23"/>
      <c r="KU144" s="23"/>
      <c r="KV144" s="23"/>
      <c r="KW144" s="23"/>
      <c r="KX144" s="23"/>
      <c r="KY144" s="23"/>
      <c r="KZ144" s="23"/>
      <c r="LA144" s="23"/>
      <c r="LB144" s="23"/>
      <c r="LC144" s="23"/>
      <c r="LD144" s="23"/>
      <c r="LE144" s="23"/>
      <c r="LF144" s="23"/>
      <c r="LG144" s="23"/>
      <c r="LH144" s="23"/>
      <c r="LI144" s="23"/>
      <c r="LJ144" s="23"/>
      <c r="LK144" s="23"/>
      <c r="LL144" s="23"/>
      <c r="LM144" s="23"/>
      <c r="LN144" s="23"/>
      <c r="LO144" s="23"/>
      <c r="LP144" s="23"/>
      <c r="LQ144" s="23"/>
      <c r="LR144" s="23"/>
      <c r="LS144" s="23"/>
      <c r="LT144" s="23"/>
      <c r="LU144" s="23"/>
      <c r="LV144" s="23"/>
      <c r="LW144" s="23"/>
      <c r="LX144" s="23"/>
      <c r="LY144" s="23"/>
      <c r="LZ144" s="23"/>
      <c r="MA144" s="23"/>
      <c r="MB144" s="23"/>
      <c r="MC144" s="23"/>
      <c r="MD144" s="23"/>
      <c r="ME144" s="23"/>
      <c r="MF144" s="23"/>
      <c r="MG144" s="23"/>
      <c r="MH144" s="23"/>
      <c r="MI144" s="23"/>
      <c r="MJ144" s="23"/>
      <c r="MK144" s="23"/>
      <c r="ML144" s="23"/>
      <c r="MM144" s="23"/>
      <c r="MN144" s="23"/>
      <c r="MO144" s="23"/>
      <c r="MP144" s="23"/>
      <c r="MQ144" s="23"/>
      <c r="MR144" s="23"/>
      <c r="MS144" s="23"/>
      <c r="MT144" s="23"/>
      <c r="MU144" s="23"/>
      <c r="MV144" s="23"/>
      <c r="MW144" s="23"/>
      <c r="MX144" s="23"/>
      <c r="MY144" s="23"/>
      <c r="MZ144" s="23"/>
      <c r="NA144" s="23"/>
      <c r="NB144" s="23"/>
      <c r="NC144" s="23"/>
      <c r="ND144" s="23"/>
      <c r="NE144" s="23"/>
      <c r="NF144" s="23"/>
      <c r="NG144" s="23"/>
      <c r="NH144" s="23"/>
      <c r="NI144" s="23"/>
      <c r="NJ144" s="23"/>
      <c r="NK144" s="23"/>
      <c r="NL144" s="23"/>
      <c r="NM144" s="23"/>
      <c r="NN144" s="23"/>
      <c r="NO144" s="23"/>
      <c r="NP144" s="23"/>
      <c r="NQ144" s="23"/>
      <c r="NR144" s="23"/>
      <c r="NS144" s="23"/>
      <c r="NT144" s="23"/>
      <c r="NU144" s="23"/>
      <c r="NV144" s="23"/>
      <c r="NW144" s="23"/>
      <c r="NX144" s="23"/>
      <c r="NY144" s="23"/>
      <c r="NZ144" s="23"/>
      <c r="OA144" s="23"/>
      <c r="OB144" s="23"/>
      <c r="OC144" s="23"/>
      <c r="OD144" s="23"/>
      <c r="OE144" s="23"/>
      <c r="OF144" s="23"/>
      <c r="OG144" s="23"/>
      <c r="OH144" s="23"/>
      <c r="OI144" s="23"/>
      <c r="OJ144" s="23"/>
      <c r="OK144" s="23"/>
      <c r="OL144" s="23"/>
      <c r="OM144" s="23"/>
      <c r="ON144" s="23"/>
      <c r="OO144" s="23"/>
      <c r="OP144" s="23"/>
      <c r="OQ144" s="23"/>
      <c r="OR144" s="23"/>
      <c r="OS144" s="23"/>
      <c r="OT144" s="23"/>
      <c r="OU144" s="23"/>
      <c r="OV144" s="23"/>
      <c r="OW144" s="23"/>
      <c r="OX144" s="23"/>
      <c r="OY144" s="23"/>
      <c r="OZ144" s="23"/>
      <c r="PA144" s="23"/>
      <c r="PB144" s="23"/>
      <c r="PC144" s="23"/>
      <c r="PD144" s="23"/>
      <c r="PE144" s="23"/>
      <c r="PF144" s="23"/>
      <c r="PG144" s="23"/>
      <c r="PH144" s="23"/>
      <c r="PI144" s="23"/>
      <c r="PJ144" s="23"/>
      <c r="PK144" s="23"/>
      <c r="PL144" s="23"/>
      <c r="PM144" s="23"/>
      <c r="PN144" s="23"/>
      <c r="PO144" s="23"/>
      <c r="PP144" s="23"/>
      <c r="PQ144" s="23"/>
      <c r="PR144" s="23"/>
      <c r="PS144" s="23"/>
      <c r="PT144" s="23"/>
      <c r="PU144" s="23"/>
      <c r="PV144" s="23"/>
      <c r="PW144" s="23"/>
      <c r="PX144" s="23"/>
      <c r="PY144" s="23"/>
      <c r="PZ144" s="23"/>
      <c r="QA144" s="23"/>
      <c r="QB144" s="23"/>
      <c r="QC144" s="23"/>
      <c r="QD144" s="23"/>
      <c r="QE144" s="23"/>
      <c r="QF144" s="23"/>
      <c r="QG144" s="23"/>
      <c r="QH144" s="23"/>
      <c r="QI144" s="23"/>
      <c r="QJ144" s="23"/>
      <c r="QK144" s="23"/>
      <c r="QL144" s="23"/>
      <c r="QM144" s="23"/>
      <c r="QN144" s="23"/>
      <c r="QO144" s="23"/>
      <c r="QP144" s="23"/>
      <c r="QQ144" s="23"/>
      <c r="QR144" s="23"/>
      <c r="QS144" s="23"/>
      <c r="QT144" s="23"/>
      <c r="QU144" s="23"/>
      <c r="QV144" s="23"/>
      <c r="QW144" s="23"/>
      <c r="QX144" s="23"/>
      <c r="QY144" s="23"/>
      <c r="QZ144" s="23"/>
      <c r="RA144" s="23"/>
      <c r="RB144" s="23"/>
      <c r="RC144" s="23"/>
      <c r="RD144" s="23"/>
      <c r="RE144" s="23"/>
      <c r="RF144" s="23"/>
      <c r="RG144" s="23"/>
      <c r="RH144" s="23"/>
      <c r="RI144" s="23"/>
      <c r="RJ144" s="23"/>
      <c r="RK144" s="23"/>
      <c r="RL144" s="23"/>
      <c r="RM144" s="23"/>
      <c r="RN144" s="23"/>
      <c r="RO144" s="23"/>
      <c r="RP144" s="23"/>
      <c r="RQ144" s="23"/>
      <c r="RR144" s="23"/>
      <c r="RS144" s="23"/>
      <c r="RT144" s="23"/>
      <c r="RU144" s="23"/>
      <c r="RV144" s="23"/>
      <c r="RW144" s="23"/>
      <c r="RX144" s="23"/>
      <c r="RY144" s="23"/>
      <c r="RZ144" s="23"/>
      <c r="SA144" s="23"/>
      <c r="SB144" s="23"/>
      <c r="SC144" s="23"/>
      <c r="SD144" s="23"/>
      <c r="SE144" s="23"/>
      <c r="SF144" s="23"/>
      <c r="SG144" s="23"/>
      <c r="SH144" s="23"/>
      <c r="SI144" s="23"/>
      <c r="SJ144" s="23"/>
      <c r="SK144" s="23"/>
      <c r="SL144" s="23"/>
      <c r="SM144" s="23"/>
      <c r="SN144" s="23"/>
      <c r="SO144" s="23"/>
      <c r="SP144" s="23"/>
      <c r="SQ144" s="23"/>
      <c r="SR144" s="23"/>
      <c r="SS144" s="23"/>
      <c r="ST144" s="23"/>
      <c r="SU144" s="23"/>
      <c r="SV144" s="23"/>
      <c r="SW144" s="23"/>
      <c r="SX144" s="23"/>
      <c r="SY144" s="23"/>
      <c r="SZ144" s="23"/>
      <c r="TA144" s="23"/>
      <c r="TB144" s="23"/>
      <c r="TC144" s="23"/>
      <c r="TD144" s="23"/>
      <c r="TE144" s="23"/>
      <c r="TF144" s="23"/>
      <c r="TG144" s="23"/>
      <c r="TH144" s="23"/>
      <c r="TI144" s="23"/>
      <c r="TJ144" s="23"/>
      <c r="TK144" s="23"/>
      <c r="TL144" s="23"/>
      <c r="TM144" s="23"/>
      <c r="TN144" s="23"/>
      <c r="TO144" s="23"/>
      <c r="TP144" s="23"/>
      <c r="TQ144" s="23"/>
      <c r="TR144" s="23"/>
      <c r="TS144" s="23"/>
      <c r="TT144" s="23"/>
      <c r="TU144" s="23"/>
      <c r="TV144" s="23"/>
      <c r="TW144" s="23"/>
      <c r="TX144" s="23"/>
      <c r="TY144" s="23"/>
      <c r="TZ144" s="23"/>
      <c r="UA144" s="23"/>
      <c r="UB144" s="23"/>
      <c r="UC144" s="23"/>
      <c r="UD144" s="23"/>
      <c r="UE144" s="23"/>
      <c r="UF144" s="23"/>
      <c r="UG144" s="23"/>
      <c r="UH144" s="23"/>
      <c r="UI144" s="23"/>
      <c r="UJ144" s="23"/>
      <c r="UK144" s="23"/>
      <c r="UL144" s="23"/>
      <c r="UM144" s="23"/>
      <c r="UN144" s="23"/>
      <c r="UO144" s="23"/>
      <c r="UP144" s="23"/>
      <c r="UQ144" s="23"/>
      <c r="UR144" s="23"/>
      <c r="US144" s="23"/>
      <c r="UT144" s="23"/>
      <c r="UU144" s="23"/>
      <c r="UV144" s="23"/>
      <c r="UW144" s="23"/>
      <c r="UX144" s="23"/>
      <c r="UY144" s="23"/>
      <c r="UZ144" s="23"/>
      <c r="VA144" s="23"/>
      <c r="VB144" s="23"/>
      <c r="VC144" s="23"/>
      <c r="VD144" s="23"/>
      <c r="VE144" s="23"/>
      <c r="VF144" s="23"/>
      <c r="VG144" s="23"/>
      <c r="VH144" s="23"/>
      <c r="VI144" s="23"/>
      <c r="VJ144" s="23"/>
      <c r="VK144" s="23"/>
      <c r="VL144" s="23"/>
      <c r="VM144" s="23"/>
      <c r="VN144" s="23"/>
      <c r="VO144" s="23"/>
      <c r="VP144" s="23"/>
      <c r="VQ144" s="23"/>
      <c r="VR144" s="23"/>
      <c r="VS144" s="23"/>
      <c r="VT144" s="23"/>
      <c r="VU144" s="23"/>
      <c r="VV144" s="23"/>
      <c r="VW144" s="23"/>
      <c r="VX144" s="23"/>
      <c r="VY144" s="23"/>
      <c r="VZ144" s="23"/>
      <c r="WA144" s="23"/>
      <c r="WB144" s="23"/>
      <c r="WC144" s="23"/>
      <c r="WD144" s="23"/>
      <c r="WE144" s="23"/>
      <c r="WF144" s="23"/>
      <c r="WG144" s="23"/>
      <c r="WH144" s="23"/>
      <c r="WI144" s="23"/>
      <c r="WJ144" s="23"/>
      <c r="WK144" s="23"/>
      <c r="WL144" s="23"/>
      <c r="WM144" s="23"/>
      <c r="WN144" s="23"/>
      <c r="WO144" s="23"/>
      <c r="WP144" s="23"/>
      <c r="WQ144" s="23"/>
      <c r="WR144" s="23"/>
      <c r="WS144" s="23"/>
      <c r="WT144" s="23"/>
      <c r="WU144" s="23"/>
      <c r="WV144" s="23"/>
      <c r="WW144" s="23"/>
      <c r="WX144" s="23"/>
      <c r="WY144" s="23"/>
      <c r="WZ144" s="23"/>
      <c r="XA144" s="23"/>
      <c r="XB144" s="23"/>
      <c r="XC144" s="23"/>
      <c r="XD144" s="23"/>
      <c r="XE144" s="23"/>
      <c r="XF144" s="23"/>
      <c r="XG144" s="23"/>
      <c r="XH144" s="23"/>
      <c r="XI144" s="23"/>
      <c r="XJ144" s="23"/>
      <c r="XK144" s="23"/>
      <c r="XL144" s="23"/>
      <c r="XM144" s="23"/>
      <c r="XN144" s="23"/>
      <c r="XO144" s="23"/>
      <c r="XP144" s="23"/>
      <c r="XQ144" s="23"/>
      <c r="XR144" s="23"/>
      <c r="XS144" s="23"/>
      <c r="XT144" s="23"/>
      <c r="XU144" s="23"/>
      <c r="XV144" s="23"/>
      <c r="XW144" s="23"/>
      <c r="XX144" s="23"/>
      <c r="XY144" s="23"/>
      <c r="XZ144" s="23"/>
      <c r="YA144" s="23"/>
      <c r="YB144" s="23"/>
      <c r="YC144" s="23"/>
      <c r="YD144" s="23"/>
      <c r="YE144" s="23"/>
      <c r="YF144" s="23"/>
      <c r="YG144" s="23"/>
      <c r="YH144" s="23"/>
      <c r="YI144" s="23"/>
      <c r="YJ144" s="23"/>
      <c r="YK144" s="23"/>
      <c r="YL144" s="23"/>
      <c r="YM144" s="23"/>
      <c r="YN144" s="23"/>
      <c r="YO144" s="23"/>
      <c r="YP144" s="23"/>
      <c r="YQ144" s="23"/>
      <c r="YR144" s="23"/>
      <c r="YS144" s="23"/>
      <c r="YT144" s="23"/>
      <c r="YU144" s="23"/>
      <c r="YV144" s="23"/>
      <c r="YW144" s="23"/>
      <c r="YX144" s="23"/>
      <c r="YY144" s="23"/>
      <c r="YZ144" s="23"/>
      <c r="ZA144" s="23"/>
      <c r="ZB144" s="23"/>
      <c r="ZC144" s="23"/>
      <c r="ZD144" s="23"/>
      <c r="ZE144" s="23"/>
      <c r="ZF144" s="23"/>
      <c r="ZG144" s="23"/>
      <c r="ZH144" s="23"/>
      <c r="ZI144" s="23"/>
      <c r="ZJ144" s="23"/>
      <c r="ZK144" s="23"/>
      <c r="ZL144" s="23"/>
      <c r="ZM144" s="23"/>
      <c r="ZN144" s="23"/>
      <c r="ZO144" s="23"/>
      <c r="ZP144" s="23"/>
      <c r="ZQ144" s="23"/>
      <c r="ZR144" s="23"/>
      <c r="ZS144" s="23"/>
      <c r="ZT144" s="23"/>
      <c r="ZU144" s="23"/>
      <c r="ZV144" s="23"/>
      <c r="ZW144" s="23"/>
      <c r="ZX144" s="23"/>
      <c r="ZY144" s="23"/>
      <c r="ZZ144" s="23"/>
      <c r="AAA144" s="23"/>
      <c r="AAB144" s="23"/>
      <c r="AAC144" s="23"/>
      <c r="AAD144" s="23"/>
      <c r="AAE144" s="23"/>
      <c r="AAF144" s="23"/>
      <c r="AAG144" s="23"/>
      <c r="AAH144" s="23"/>
      <c r="AAI144" s="23"/>
      <c r="AAJ144" s="23"/>
      <c r="AAK144" s="23"/>
      <c r="AAL144" s="23"/>
      <c r="AAM144" s="23"/>
      <c r="AAN144" s="23"/>
      <c r="AAO144" s="23"/>
      <c r="AAP144" s="23"/>
      <c r="AAQ144" s="23"/>
      <c r="AAR144" s="23"/>
      <c r="AAS144" s="23"/>
      <c r="AAT144" s="23"/>
      <c r="AAU144" s="23"/>
      <c r="AAV144" s="23"/>
      <c r="AAW144" s="23"/>
      <c r="AAX144" s="23"/>
      <c r="AAY144" s="23"/>
      <c r="AAZ144" s="23"/>
      <c r="ABA144" s="23"/>
      <c r="ABB144" s="23"/>
      <c r="ABC144" s="23"/>
      <c r="ABD144" s="23"/>
      <c r="ABE144" s="23"/>
      <c r="ABF144" s="23"/>
      <c r="ABG144" s="23"/>
      <c r="ABH144" s="23"/>
      <c r="ABI144" s="23"/>
      <c r="ABJ144" s="23"/>
      <c r="ABK144" s="23"/>
      <c r="ABL144" s="23"/>
      <c r="ABM144" s="23"/>
      <c r="ABN144" s="23"/>
      <c r="ABO144" s="23"/>
      <c r="ABP144" s="23"/>
      <c r="ABQ144" s="23"/>
      <c r="ABR144" s="23"/>
      <c r="ABS144" s="23"/>
      <c r="ABT144" s="23"/>
      <c r="ABU144" s="23"/>
      <c r="ABV144" s="23"/>
      <c r="ABW144" s="23"/>
      <c r="ABX144" s="23"/>
      <c r="ABY144" s="23"/>
      <c r="ABZ144" s="23"/>
      <c r="ACA144" s="23"/>
      <c r="ACB144" s="23"/>
      <c r="ACC144" s="23"/>
      <c r="ACD144" s="23"/>
      <c r="ACE144" s="23"/>
      <c r="ACF144" s="23"/>
      <c r="ACG144" s="23"/>
      <c r="ACH144" s="23"/>
      <c r="ACI144" s="23"/>
      <c r="ACJ144" s="23"/>
      <c r="ACK144" s="23"/>
      <c r="ACL144" s="23"/>
      <c r="ACM144" s="23"/>
      <c r="ACN144" s="23"/>
      <c r="ACO144" s="23"/>
      <c r="ACP144" s="23"/>
      <c r="ACQ144" s="23"/>
      <c r="ACR144" s="23"/>
      <c r="ACS144" s="23"/>
      <c r="ACT144" s="23"/>
      <c r="ACU144" s="23"/>
      <c r="ACV144" s="23"/>
      <c r="ACW144" s="23"/>
      <c r="ACX144" s="23"/>
      <c r="ACY144" s="23"/>
      <c r="ACZ144" s="23"/>
      <c r="ADA144" s="23"/>
      <c r="ADB144" s="23"/>
      <c r="ADC144" s="23"/>
      <c r="ADD144" s="23"/>
      <c r="ADE144" s="23"/>
      <c r="ADF144" s="23"/>
      <c r="ADG144" s="23"/>
      <c r="ADH144" s="23"/>
      <c r="ADI144" s="23"/>
      <c r="ADJ144" s="23"/>
      <c r="ADK144" s="23"/>
      <c r="ADL144" s="23"/>
      <c r="ADM144" s="23"/>
      <c r="ADN144" s="23"/>
      <c r="ADO144" s="23"/>
      <c r="ADP144" s="23"/>
      <c r="ADQ144" s="23"/>
      <c r="ADR144" s="23"/>
      <c r="ADS144" s="23"/>
      <c r="ADT144" s="23"/>
      <c r="ADU144" s="23"/>
      <c r="ADV144" s="23"/>
      <c r="ADW144" s="23"/>
      <c r="ADX144" s="23"/>
      <c r="ADY144" s="23"/>
      <c r="ADZ144" s="23"/>
      <c r="AEA144" s="23"/>
      <c r="AEB144" s="23"/>
      <c r="AEC144" s="23"/>
      <c r="AED144" s="23"/>
      <c r="AEE144" s="23"/>
      <c r="AEF144" s="23"/>
      <c r="AEG144" s="23"/>
      <c r="AEH144" s="23"/>
      <c r="AEI144" s="23"/>
      <c r="AEJ144" s="23"/>
      <c r="AEK144" s="23"/>
      <c r="AEL144" s="23"/>
      <c r="AEM144" s="23"/>
      <c r="AEN144" s="23"/>
      <c r="AEO144" s="23"/>
      <c r="AEP144" s="23"/>
      <c r="AEQ144" s="23"/>
      <c r="AER144" s="23"/>
      <c r="AES144" s="23"/>
      <c r="AET144" s="23"/>
      <c r="AEU144" s="23"/>
      <c r="AEV144" s="23"/>
      <c r="AEW144" s="23"/>
      <c r="AEX144" s="23"/>
      <c r="AEY144" s="23"/>
      <c r="AEZ144" s="23"/>
      <c r="AFA144" s="23"/>
      <c r="AFB144" s="23"/>
      <c r="AFC144" s="23"/>
      <c r="AFD144" s="23"/>
      <c r="AFE144" s="23"/>
      <c r="AFF144" s="23"/>
      <c r="AFG144" s="23"/>
      <c r="AFH144" s="23"/>
      <c r="AFI144" s="23"/>
      <c r="AFJ144" s="23"/>
      <c r="AFK144" s="23"/>
      <c r="AFL144" s="23"/>
      <c r="AFM144" s="23"/>
      <c r="AFN144" s="23"/>
      <c r="AFO144" s="23"/>
      <c r="AFP144" s="23"/>
      <c r="AFQ144" s="23"/>
      <c r="AFR144" s="23"/>
      <c r="AFS144" s="23"/>
      <c r="AFT144" s="23"/>
      <c r="AFU144" s="23"/>
      <c r="AFV144" s="23"/>
      <c r="AFW144" s="23"/>
      <c r="AFX144" s="23"/>
      <c r="AFY144" s="23"/>
      <c r="AFZ144" s="23"/>
      <c r="AGA144" s="23"/>
      <c r="AGB144" s="23"/>
      <c r="AGC144" s="23"/>
      <c r="AGD144" s="23"/>
      <c r="AGE144" s="23"/>
      <c r="AGF144" s="23"/>
      <c r="AGG144" s="23"/>
      <c r="AGH144" s="23"/>
      <c r="AGI144" s="23"/>
      <c r="AGJ144" s="23"/>
      <c r="AGK144" s="23"/>
      <c r="AGL144" s="23"/>
      <c r="AGM144" s="23"/>
      <c r="AGN144" s="23"/>
      <c r="AGO144" s="23"/>
      <c r="AGP144" s="23"/>
      <c r="AGQ144" s="23"/>
      <c r="AGR144" s="23"/>
      <c r="AGS144" s="23"/>
      <c r="AGT144" s="23"/>
      <c r="AGU144" s="23"/>
      <c r="AGV144" s="23"/>
      <c r="AGW144" s="23"/>
      <c r="AGX144" s="23"/>
      <c r="AGY144" s="23"/>
      <c r="AGZ144" s="23"/>
      <c r="AHA144" s="23"/>
      <c r="AHB144" s="23"/>
      <c r="AHC144" s="23"/>
      <c r="AHD144" s="23"/>
      <c r="AHE144" s="23"/>
      <c r="AHF144" s="23"/>
      <c r="AHG144" s="23"/>
      <c r="AHH144" s="23"/>
      <c r="AHI144" s="23"/>
      <c r="AHJ144" s="23"/>
      <c r="AHK144" s="23"/>
    </row>
    <row r="145" spans="1:896" ht="21.75" customHeight="1" x14ac:dyDescent="0.2">
      <c r="A145" s="203" t="s">
        <v>16</v>
      </c>
      <c r="B145" s="140"/>
      <c r="C145" s="204" t="s">
        <v>496</v>
      </c>
      <c r="D145" s="180" t="s">
        <v>19</v>
      </c>
      <c r="E145" s="205">
        <v>711.4</v>
      </c>
      <c r="F145" s="196"/>
      <c r="G145" s="189">
        <f>E145*F145</f>
        <v>0</v>
      </c>
      <c r="AHL145" s="12"/>
    </row>
    <row r="146" spans="1:896" ht="23.25" customHeight="1" x14ac:dyDescent="0.2">
      <c r="A146" s="203" t="s">
        <v>17</v>
      </c>
      <c r="B146" s="140"/>
      <c r="C146" s="204" t="s">
        <v>71</v>
      </c>
      <c r="D146" s="180" t="s">
        <v>19</v>
      </c>
      <c r="E146" s="205">
        <v>214</v>
      </c>
      <c r="F146" s="196"/>
      <c r="G146" s="189">
        <f t="shared" ref="G146:G158" si="7">E146*F146</f>
        <v>0</v>
      </c>
      <c r="AHL146" s="12"/>
    </row>
    <row r="147" spans="1:896" ht="23.25" customHeight="1" x14ac:dyDescent="0.2">
      <c r="A147" s="203" t="s">
        <v>18</v>
      </c>
      <c r="B147" s="140"/>
      <c r="C147" s="204" t="s">
        <v>58</v>
      </c>
      <c r="D147" s="180" t="s">
        <v>19</v>
      </c>
      <c r="E147" s="205">
        <v>2805</v>
      </c>
      <c r="F147" s="196"/>
      <c r="G147" s="189">
        <f t="shared" si="7"/>
        <v>0</v>
      </c>
      <c r="AHL147" s="12"/>
    </row>
    <row r="148" spans="1:896" ht="20.25" customHeight="1" x14ac:dyDescent="0.2">
      <c r="A148" s="203" t="s">
        <v>20</v>
      </c>
      <c r="B148" s="140"/>
      <c r="C148" s="204" t="s">
        <v>59</v>
      </c>
      <c r="D148" s="180" t="s">
        <v>19</v>
      </c>
      <c r="E148" s="205">
        <v>432</v>
      </c>
      <c r="F148" s="196"/>
      <c r="G148" s="189">
        <f t="shared" si="7"/>
        <v>0</v>
      </c>
      <c r="AHL148" s="12"/>
    </row>
    <row r="149" spans="1:896" ht="29.25" customHeight="1" x14ac:dyDescent="0.2">
      <c r="A149" s="203" t="s">
        <v>21</v>
      </c>
      <c r="B149" s="140"/>
      <c r="C149" s="206" t="s">
        <v>471</v>
      </c>
      <c r="D149" s="180" t="s">
        <v>19</v>
      </c>
      <c r="E149" s="141">
        <v>118.4</v>
      </c>
      <c r="F149" s="196"/>
      <c r="G149" s="189">
        <f t="shared" si="7"/>
        <v>0</v>
      </c>
      <c r="AHL149" s="12"/>
    </row>
    <row r="150" spans="1:896" ht="33" customHeight="1" x14ac:dyDescent="0.2">
      <c r="A150" s="203" t="s">
        <v>22</v>
      </c>
      <c r="B150" s="140"/>
      <c r="C150" s="122" t="s">
        <v>476</v>
      </c>
      <c r="D150" s="180" t="s">
        <v>11</v>
      </c>
      <c r="E150" s="141">
        <v>8.6</v>
      </c>
      <c r="F150" s="196"/>
      <c r="G150" s="189">
        <f t="shared" si="7"/>
        <v>0</v>
      </c>
      <c r="AHL150" s="12"/>
    </row>
    <row r="151" spans="1:896" ht="29.25" customHeight="1" x14ac:dyDescent="0.2">
      <c r="A151" s="203" t="s">
        <v>23</v>
      </c>
      <c r="B151" s="140"/>
      <c r="C151" s="187" t="s">
        <v>474</v>
      </c>
      <c r="D151" s="180" t="s">
        <v>405</v>
      </c>
      <c r="E151" s="205">
        <v>390</v>
      </c>
      <c r="F151" s="194"/>
      <c r="G151" s="189">
        <f t="shared" si="7"/>
        <v>0</v>
      </c>
      <c r="AHL151" s="12"/>
    </row>
    <row r="152" spans="1:896" ht="18" customHeight="1" x14ac:dyDescent="0.2">
      <c r="A152" s="203" t="s">
        <v>24</v>
      </c>
      <c r="B152" s="140"/>
      <c r="C152" s="204" t="s">
        <v>70</v>
      </c>
      <c r="D152" s="180" t="s">
        <v>405</v>
      </c>
      <c r="E152" s="141">
        <v>177</v>
      </c>
      <c r="F152" s="196"/>
      <c r="G152" s="189">
        <f t="shared" si="7"/>
        <v>0</v>
      </c>
      <c r="AHL152" s="12"/>
    </row>
    <row r="153" spans="1:896" ht="28.5" customHeight="1" x14ac:dyDescent="0.2">
      <c r="A153" s="203" t="s">
        <v>25</v>
      </c>
      <c r="B153" s="140"/>
      <c r="C153" s="187" t="s">
        <v>159</v>
      </c>
      <c r="D153" s="180" t="s">
        <v>405</v>
      </c>
      <c r="E153" s="141">
        <v>29</v>
      </c>
      <c r="F153" s="174"/>
      <c r="G153" s="189">
        <f t="shared" si="7"/>
        <v>0</v>
      </c>
      <c r="AHL153" s="12"/>
    </row>
    <row r="154" spans="1:896" ht="18" customHeight="1" x14ac:dyDescent="0.2">
      <c r="A154" s="203" t="s">
        <v>26</v>
      </c>
      <c r="B154" s="140"/>
      <c r="C154" s="187" t="s">
        <v>160</v>
      </c>
      <c r="D154" s="180" t="s">
        <v>405</v>
      </c>
      <c r="E154" s="141">
        <v>27</v>
      </c>
      <c r="F154" s="195"/>
      <c r="G154" s="189">
        <f t="shared" si="7"/>
        <v>0</v>
      </c>
      <c r="AHL154" s="12"/>
    </row>
    <row r="155" spans="1:896" ht="31.5" customHeight="1" x14ac:dyDescent="0.2">
      <c r="A155" s="203" t="s">
        <v>89</v>
      </c>
      <c r="B155" s="140"/>
      <c r="C155" s="164" t="s">
        <v>161</v>
      </c>
      <c r="D155" s="180" t="s">
        <v>405</v>
      </c>
      <c r="E155" s="141">
        <v>36.200000000000003</v>
      </c>
      <c r="F155" s="195"/>
      <c r="G155" s="189">
        <f t="shared" si="7"/>
        <v>0</v>
      </c>
      <c r="AHL155" s="12"/>
    </row>
    <row r="156" spans="1:896" ht="18" customHeight="1" x14ac:dyDescent="0.2">
      <c r="A156" s="203" t="s">
        <v>90</v>
      </c>
      <c r="B156" s="140"/>
      <c r="C156" s="207" t="s">
        <v>60</v>
      </c>
      <c r="D156" s="180" t="s">
        <v>19</v>
      </c>
      <c r="E156" s="141">
        <v>1277</v>
      </c>
      <c r="F156" s="195"/>
      <c r="G156" s="189">
        <f t="shared" si="7"/>
        <v>0</v>
      </c>
      <c r="AHL156" s="12"/>
    </row>
    <row r="157" spans="1:896" ht="18" customHeight="1" x14ac:dyDescent="0.2">
      <c r="A157" s="203" t="s">
        <v>91</v>
      </c>
      <c r="B157" s="140"/>
      <c r="C157" s="207" t="s">
        <v>61</v>
      </c>
      <c r="D157" s="180" t="s">
        <v>19</v>
      </c>
      <c r="E157" s="141">
        <v>2749</v>
      </c>
      <c r="F157" s="195"/>
      <c r="G157" s="189">
        <f t="shared" si="7"/>
        <v>0</v>
      </c>
      <c r="AHL157" s="12"/>
    </row>
    <row r="158" spans="1:896" ht="19.5" customHeight="1" x14ac:dyDescent="0.2">
      <c r="A158" s="203" t="s">
        <v>92</v>
      </c>
      <c r="B158" s="140"/>
      <c r="C158" s="207" t="s">
        <v>472</v>
      </c>
      <c r="D158" s="180" t="s">
        <v>0</v>
      </c>
      <c r="E158" s="141">
        <v>82</v>
      </c>
      <c r="F158" s="195"/>
      <c r="G158" s="189">
        <f t="shared" si="7"/>
        <v>0</v>
      </c>
      <c r="AHL158" s="12"/>
    </row>
    <row r="159" spans="1:896" s="22" customFormat="1" ht="18" customHeight="1" x14ac:dyDescent="0.2">
      <c r="A159" s="208"/>
      <c r="B159" s="171"/>
      <c r="C159" s="133" t="s">
        <v>27</v>
      </c>
      <c r="D159" s="134" t="s">
        <v>671</v>
      </c>
      <c r="E159" s="156"/>
      <c r="F159" s="209"/>
      <c r="G159" s="200">
        <f>SUM(G145:G158)</f>
        <v>0</v>
      </c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  <c r="BP159" s="23"/>
      <c r="BQ159" s="23"/>
      <c r="BR159" s="23"/>
      <c r="BS159" s="23"/>
      <c r="BT159" s="23"/>
      <c r="BU159" s="23"/>
      <c r="BV159" s="23"/>
      <c r="BW159" s="23"/>
      <c r="BX159" s="23"/>
      <c r="BY159" s="23"/>
      <c r="BZ159" s="23"/>
      <c r="CA159" s="23"/>
      <c r="CB159" s="23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3"/>
      <c r="CP159" s="23"/>
      <c r="CQ159" s="23"/>
      <c r="CR159" s="23"/>
      <c r="CS159" s="23"/>
      <c r="CT159" s="23"/>
      <c r="CU159" s="23"/>
      <c r="CV159" s="23"/>
      <c r="CW159" s="23"/>
      <c r="CX159" s="23"/>
      <c r="CY159" s="23"/>
      <c r="CZ159" s="23"/>
      <c r="DA159" s="23"/>
      <c r="DB159" s="23"/>
      <c r="DC159" s="23"/>
      <c r="DD159" s="23"/>
      <c r="DE159" s="23"/>
      <c r="DF159" s="23"/>
      <c r="DG159" s="23"/>
      <c r="DH159" s="23"/>
      <c r="DI159" s="23"/>
      <c r="DJ159" s="23"/>
      <c r="DK159" s="23"/>
      <c r="DL159" s="23"/>
      <c r="DM159" s="23"/>
      <c r="DN159" s="23"/>
      <c r="DO159" s="23"/>
      <c r="DP159" s="23"/>
      <c r="DQ159" s="23"/>
      <c r="DR159" s="23"/>
      <c r="DS159" s="23"/>
      <c r="DT159" s="23"/>
      <c r="DU159" s="23"/>
      <c r="DV159" s="23"/>
      <c r="DW159" s="23"/>
      <c r="DX159" s="23"/>
      <c r="DY159" s="23"/>
      <c r="DZ159" s="23"/>
      <c r="EA159" s="23"/>
      <c r="EB159" s="23"/>
      <c r="EC159" s="23"/>
      <c r="ED159" s="23"/>
      <c r="EE159" s="23"/>
      <c r="EF159" s="23"/>
      <c r="EG159" s="23"/>
      <c r="EH159" s="23"/>
      <c r="EI159" s="23"/>
      <c r="EJ159" s="23"/>
      <c r="EK159" s="23"/>
      <c r="EL159" s="23"/>
      <c r="EM159" s="23"/>
      <c r="EN159" s="23"/>
      <c r="EO159" s="23"/>
      <c r="EP159" s="23"/>
      <c r="EQ159" s="23"/>
      <c r="ER159" s="23"/>
      <c r="ES159" s="23"/>
      <c r="ET159" s="23"/>
      <c r="EU159" s="23"/>
      <c r="EV159" s="23"/>
      <c r="EW159" s="23"/>
      <c r="EX159" s="23"/>
      <c r="EY159" s="23"/>
      <c r="EZ159" s="23"/>
      <c r="FA159" s="23"/>
      <c r="FB159" s="23"/>
      <c r="FC159" s="23"/>
      <c r="FD159" s="23"/>
      <c r="FE159" s="23"/>
      <c r="FF159" s="23"/>
      <c r="FG159" s="23"/>
      <c r="FH159" s="23"/>
      <c r="FI159" s="23"/>
      <c r="FJ159" s="23"/>
      <c r="FK159" s="23"/>
      <c r="FL159" s="23"/>
      <c r="FM159" s="23"/>
      <c r="FN159" s="23"/>
      <c r="FO159" s="23"/>
      <c r="FP159" s="23"/>
      <c r="FQ159" s="23"/>
      <c r="FR159" s="23"/>
      <c r="FS159" s="23"/>
      <c r="FT159" s="23"/>
      <c r="FU159" s="23"/>
      <c r="FV159" s="23"/>
      <c r="FW159" s="23"/>
      <c r="FX159" s="23"/>
      <c r="FY159" s="23"/>
      <c r="FZ159" s="23"/>
      <c r="GA159" s="23"/>
      <c r="GB159" s="23"/>
      <c r="GC159" s="23"/>
      <c r="GD159" s="23"/>
      <c r="GE159" s="23"/>
      <c r="GF159" s="23"/>
      <c r="GG159" s="23"/>
      <c r="GH159" s="23"/>
      <c r="GI159" s="23"/>
      <c r="GJ159" s="23"/>
      <c r="GK159" s="23"/>
      <c r="GL159" s="23"/>
      <c r="GM159" s="23"/>
      <c r="GN159" s="23"/>
      <c r="GO159" s="23"/>
      <c r="GP159" s="23"/>
      <c r="GQ159" s="23"/>
      <c r="GR159" s="23"/>
      <c r="GS159" s="23"/>
      <c r="GT159" s="23"/>
      <c r="GU159" s="23"/>
      <c r="GV159" s="23"/>
      <c r="GW159" s="23"/>
      <c r="GX159" s="23"/>
      <c r="GY159" s="23"/>
      <c r="GZ159" s="23"/>
      <c r="HA159" s="23"/>
      <c r="HB159" s="23"/>
      <c r="HC159" s="23"/>
      <c r="HD159" s="23"/>
      <c r="HE159" s="23"/>
      <c r="HF159" s="23"/>
      <c r="HG159" s="23"/>
      <c r="HH159" s="23"/>
      <c r="HI159" s="23"/>
      <c r="HJ159" s="23"/>
      <c r="HK159" s="23"/>
      <c r="HL159" s="23"/>
      <c r="HM159" s="23"/>
      <c r="HN159" s="23"/>
      <c r="HO159" s="23"/>
      <c r="HP159" s="23"/>
      <c r="HQ159" s="23"/>
      <c r="HR159" s="23"/>
      <c r="HS159" s="23"/>
      <c r="HT159" s="23"/>
      <c r="HU159" s="23"/>
      <c r="HV159" s="23"/>
      <c r="HW159" s="23"/>
      <c r="HX159" s="23"/>
      <c r="HY159" s="23"/>
      <c r="HZ159" s="23"/>
      <c r="IA159" s="23"/>
      <c r="IB159" s="23"/>
      <c r="IC159" s="23"/>
      <c r="ID159" s="23"/>
      <c r="IE159" s="23"/>
      <c r="IF159" s="23"/>
      <c r="IG159" s="23"/>
      <c r="IH159" s="23"/>
      <c r="II159" s="23"/>
      <c r="IJ159" s="23"/>
      <c r="IK159" s="23"/>
      <c r="IL159" s="23"/>
      <c r="IM159" s="23"/>
      <c r="IN159" s="23"/>
      <c r="IO159" s="23"/>
      <c r="IP159" s="23"/>
      <c r="IQ159" s="23"/>
      <c r="IR159" s="23"/>
      <c r="IS159" s="23"/>
      <c r="IT159" s="23"/>
      <c r="IU159" s="23"/>
      <c r="IV159" s="23"/>
      <c r="IW159" s="23"/>
      <c r="IX159" s="23"/>
      <c r="IY159" s="23"/>
      <c r="IZ159" s="23"/>
      <c r="JA159" s="23"/>
      <c r="JB159" s="23"/>
      <c r="JC159" s="23"/>
      <c r="JD159" s="23"/>
      <c r="JE159" s="23"/>
      <c r="JF159" s="23"/>
      <c r="JG159" s="23"/>
      <c r="JH159" s="23"/>
      <c r="JI159" s="23"/>
      <c r="JJ159" s="23"/>
      <c r="JK159" s="23"/>
      <c r="JL159" s="23"/>
      <c r="JM159" s="23"/>
      <c r="JN159" s="23"/>
      <c r="JO159" s="23"/>
      <c r="JP159" s="23"/>
      <c r="JQ159" s="23"/>
      <c r="JR159" s="23"/>
      <c r="JS159" s="23"/>
      <c r="JT159" s="23"/>
      <c r="JU159" s="23"/>
      <c r="JV159" s="23"/>
      <c r="JW159" s="23"/>
      <c r="JX159" s="23"/>
      <c r="JY159" s="23"/>
      <c r="JZ159" s="23"/>
      <c r="KA159" s="23"/>
      <c r="KB159" s="23"/>
      <c r="KC159" s="23"/>
      <c r="KD159" s="23"/>
      <c r="KE159" s="23"/>
      <c r="KF159" s="23"/>
      <c r="KG159" s="23"/>
      <c r="KH159" s="23"/>
      <c r="KI159" s="23"/>
      <c r="KJ159" s="23"/>
      <c r="KK159" s="23"/>
      <c r="KL159" s="23"/>
      <c r="KM159" s="23"/>
      <c r="KN159" s="23"/>
      <c r="KO159" s="23"/>
      <c r="KP159" s="23"/>
      <c r="KQ159" s="23"/>
      <c r="KR159" s="23"/>
      <c r="KS159" s="23"/>
      <c r="KT159" s="23"/>
      <c r="KU159" s="23"/>
      <c r="KV159" s="23"/>
      <c r="KW159" s="23"/>
      <c r="KX159" s="23"/>
      <c r="KY159" s="23"/>
      <c r="KZ159" s="23"/>
      <c r="LA159" s="23"/>
      <c r="LB159" s="23"/>
      <c r="LC159" s="23"/>
      <c r="LD159" s="23"/>
      <c r="LE159" s="23"/>
      <c r="LF159" s="23"/>
      <c r="LG159" s="23"/>
      <c r="LH159" s="23"/>
      <c r="LI159" s="23"/>
      <c r="LJ159" s="23"/>
      <c r="LK159" s="23"/>
      <c r="LL159" s="23"/>
      <c r="LM159" s="23"/>
      <c r="LN159" s="23"/>
      <c r="LO159" s="23"/>
      <c r="LP159" s="23"/>
      <c r="LQ159" s="23"/>
      <c r="LR159" s="23"/>
      <c r="LS159" s="23"/>
      <c r="LT159" s="23"/>
      <c r="LU159" s="23"/>
      <c r="LV159" s="23"/>
      <c r="LW159" s="23"/>
      <c r="LX159" s="23"/>
      <c r="LY159" s="23"/>
      <c r="LZ159" s="23"/>
      <c r="MA159" s="23"/>
      <c r="MB159" s="23"/>
      <c r="MC159" s="23"/>
      <c r="MD159" s="23"/>
      <c r="ME159" s="23"/>
      <c r="MF159" s="23"/>
      <c r="MG159" s="23"/>
      <c r="MH159" s="23"/>
      <c r="MI159" s="23"/>
      <c r="MJ159" s="23"/>
      <c r="MK159" s="23"/>
      <c r="ML159" s="23"/>
      <c r="MM159" s="23"/>
      <c r="MN159" s="23"/>
      <c r="MO159" s="23"/>
      <c r="MP159" s="23"/>
      <c r="MQ159" s="23"/>
      <c r="MR159" s="23"/>
      <c r="MS159" s="23"/>
      <c r="MT159" s="23"/>
      <c r="MU159" s="23"/>
      <c r="MV159" s="23"/>
      <c r="MW159" s="23"/>
      <c r="MX159" s="23"/>
      <c r="MY159" s="23"/>
      <c r="MZ159" s="23"/>
      <c r="NA159" s="23"/>
      <c r="NB159" s="23"/>
      <c r="NC159" s="23"/>
      <c r="ND159" s="23"/>
      <c r="NE159" s="23"/>
      <c r="NF159" s="23"/>
      <c r="NG159" s="23"/>
      <c r="NH159" s="23"/>
      <c r="NI159" s="23"/>
      <c r="NJ159" s="23"/>
      <c r="NK159" s="23"/>
      <c r="NL159" s="23"/>
      <c r="NM159" s="23"/>
      <c r="NN159" s="23"/>
      <c r="NO159" s="23"/>
      <c r="NP159" s="23"/>
      <c r="NQ159" s="23"/>
      <c r="NR159" s="23"/>
      <c r="NS159" s="23"/>
      <c r="NT159" s="23"/>
      <c r="NU159" s="23"/>
      <c r="NV159" s="23"/>
      <c r="NW159" s="23"/>
      <c r="NX159" s="23"/>
      <c r="NY159" s="23"/>
      <c r="NZ159" s="23"/>
      <c r="OA159" s="23"/>
      <c r="OB159" s="23"/>
      <c r="OC159" s="23"/>
      <c r="OD159" s="23"/>
      <c r="OE159" s="23"/>
      <c r="OF159" s="23"/>
      <c r="OG159" s="23"/>
      <c r="OH159" s="23"/>
      <c r="OI159" s="23"/>
      <c r="OJ159" s="23"/>
      <c r="OK159" s="23"/>
      <c r="OL159" s="23"/>
      <c r="OM159" s="23"/>
      <c r="ON159" s="23"/>
      <c r="OO159" s="23"/>
      <c r="OP159" s="23"/>
      <c r="OQ159" s="23"/>
      <c r="OR159" s="23"/>
      <c r="OS159" s="23"/>
      <c r="OT159" s="23"/>
      <c r="OU159" s="23"/>
      <c r="OV159" s="23"/>
      <c r="OW159" s="23"/>
      <c r="OX159" s="23"/>
      <c r="OY159" s="23"/>
      <c r="OZ159" s="23"/>
      <c r="PA159" s="23"/>
      <c r="PB159" s="23"/>
      <c r="PC159" s="23"/>
      <c r="PD159" s="23"/>
      <c r="PE159" s="23"/>
      <c r="PF159" s="23"/>
      <c r="PG159" s="23"/>
      <c r="PH159" s="23"/>
      <c r="PI159" s="23"/>
      <c r="PJ159" s="23"/>
      <c r="PK159" s="23"/>
      <c r="PL159" s="23"/>
      <c r="PM159" s="23"/>
      <c r="PN159" s="23"/>
      <c r="PO159" s="23"/>
      <c r="PP159" s="23"/>
      <c r="PQ159" s="23"/>
      <c r="PR159" s="23"/>
      <c r="PS159" s="23"/>
      <c r="PT159" s="23"/>
      <c r="PU159" s="23"/>
      <c r="PV159" s="23"/>
      <c r="PW159" s="23"/>
      <c r="PX159" s="23"/>
      <c r="PY159" s="23"/>
      <c r="PZ159" s="23"/>
      <c r="QA159" s="23"/>
      <c r="QB159" s="23"/>
      <c r="QC159" s="23"/>
      <c r="QD159" s="23"/>
      <c r="QE159" s="23"/>
      <c r="QF159" s="23"/>
      <c r="QG159" s="23"/>
      <c r="QH159" s="23"/>
      <c r="QI159" s="23"/>
      <c r="QJ159" s="23"/>
      <c r="QK159" s="23"/>
      <c r="QL159" s="23"/>
      <c r="QM159" s="23"/>
      <c r="QN159" s="23"/>
      <c r="QO159" s="23"/>
      <c r="QP159" s="23"/>
      <c r="QQ159" s="23"/>
      <c r="QR159" s="23"/>
      <c r="QS159" s="23"/>
      <c r="QT159" s="23"/>
      <c r="QU159" s="23"/>
      <c r="QV159" s="23"/>
      <c r="QW159" s="23"/>
      <c r="QX159" s="23"/>
      <c r="QY159" s="23"/>
      <c r="QZ159" s="23"/>
      <c r="RA159" s="23"/>
      <c r="RB159" s="23"/>
      <c r="RC159" s="23"/>
      <c r="RD159" s="23"/>
      <c r="RE159" s="23"/>
      <c r="RF159" s="23"/>
      <c r="RG159" s="23"/>
      <c r="RH159" s="23"/>
      <c r="RI159" s="23"/>
      <c r="RJ159" s="23"/>
      <c r="RK159" s="23"/>
      <c r="RL159" s="23"/>
      <c r="RM159" s="23"/>
      <c r="RN159" s="23"/>
      <c r="RO159" s="23"/>
      <c r="RP159" s="23"/>
      <c r="RQ159" s="23"/>
      <c r="RR159" s="23"/>
      <c r="RS159" s="23"/>
      <c r="RT159" s="23"/>
      <c r="RU159" s="23"/>
      <c r="RV159" s="23"/>
      <c r="RW159" s="23"/>
      <c r="RX159" s="23"/>
      <c r="RY159" s="23"/>
      <c r="RZ159" s="23"/>
      <c r="SA159" s="23"/>
      <c r="SB159" s="23"/>
      <c r="SC159" s="23"/>
      <c r="SD159" s="23"/>
      <c r="SE159" s="23"/>
      <c r="SF159" s="23"/>
      <c r="SG159" s="23"/>
      <c r="SH159" s="23"/>
      <c r="SI159" s="23"/>
      <c r="SJ159" s="23"/>
      <c r="SK159" s="23"/>
      <c r="SL159" s="23"/>
      <c r="SM159" s="23"/>
      <c r="SN159" s="23"/>
      <c r="SO159" s="23"/>
      <c r="SP159" s="23"/>
      <c r="SQ159" s="23"/>
      <c r="SR159" s="23"/>
      <c r="SS159" s="23"/>
      <c r="ST159" s="23"/>
      <c r="SU159" s="23"/>
      <c r="SV159" s="23"/>
      <c r="SW159" s="23"/>
      <c r="SX159" s="23"/>
      <c r="SY159" s="23"/>
      <c r="SZ159" s="23"/>
      <c r="TA159" s="23"/>
      <c r="TB159" s="23"/>
      <c r="TC159" s="23"/>
      <c r="TD159" s="23"/>
      <c r="TE159" s="23"/>
      <c r="TF159" s="23"/>
      <c r="TG159" s="23"/>
      <c r="TH159" s="23"/>
      <c r="TI159" s="23"/>
      <c r="TJ159" s="23"/>
      <c r="TK159" s="23"/>
      <c r="TL159" s="23"/>
      <c r="TM159" s="23"/>
      <c r="TN159" s="23"/>
      <c r="TO159" s="23"/>
      <c r="TP159" s="23"/>
      <c r="TQ159" s="23"/>
      <c r="TR159" s="23"/>
      <c r="TS159" s="23"/>
      <c r="TT159" s="23"/>
      <c r="TU159" s="23"/>
      <c r="TV159" s="23"/>
      <c r="TW159" s="23"/>
      <c r="TX159" s="23"/>
      <c r="TY159" s="23"/>
      <c r="TZ159" s="23"/>
      <c r="UA159" s="23"/>
      <c r="UB159" s="23"/>
      <c r="UC159" s="23"/>
      <c r="UD159" s="23"/>
      <c r="UE159" s="23"/>
      <c r="UF159" s="23"/>
      <c r="UG159" s="23"/>
      <c r="UH159" s="23"/>
      <c r="UI159" s="23"/>
      <c r="UJ159" s="23"/>
      <c r="UK159" s="23"/>
      <c r="UL159" s="23"/>
      <c r="UM159" s="23"/>
      <c r="UN159" s="23"/>
      <c r="UO159" s="23"/>
      <c r="UP159" s="23"/>
      <c r="UQ159" s="23"/>
      <c r="UR159" s="23"/>
      <c r="US159" s="23"/>
      <c r="UT159" s="23"/>
      <c r="UU159" s="23"/>
      <c r="UV159" s="23"/>
      <c r="UW159" s="23"/>
      <c r="UX159" s="23"/>
      <c r="UY159" s="23"/>
      <c r="UZ159" s="23"/>
      <c r="VA159" s="23"/>
      <c r="VB159" s="23"/>
      <c r="VC159" s="23"/>
      <c r="VD159" s="23"/>
      <c r="VE159" s="23"/>
      <c r="VF159" s="23"/>
      <c r="VG159" s="23"/>
      <c r="VH159" s="23"/>
      <c r="VI159" s="23"/>
      <c r="VJ159" s="23"/>
      <c r="VK159" s="23"/>
      <c r="VL159" s="23"/>
      <c r="VM159" s="23"/>
      <c r="VN159" s="23"/>
      <c r="VO159" s="23"/>
      <c r="VP159" s="23"/>
      <c r="VQ159" s="23"/>
      <c r="VR159" s="23"/>
      <c r="VS159" s="23"/>
      <c r="VT159" s="23"/>
      <c r="VU159" s="23"/>
      <c r="VV159" s="23"/>
      <c r="VW159" s="23"/>
      <c r="VX159" s="23"/>
      <c r="VY159" s="23"/>
      <c r="VZ159" s="23"/>
      <c r="WA159" s="23"/>
      <c r="WB159" s="23"/>
      <c r="WC159" s="23"/>
      <c r="WD159" s="23"/>
      <c r="WE159" s="23"/>
      <c r="WF159" s="23"/>
      <c r="WG159" s="23"/>
      <c r="WH159" s="23"/>
      <c r="WI159" s="23"/>
      <c r="WJ159" s="23"/>
      <c r="WK159" s="23"/>
      <c r="WL159" s="23"/>
      <c r="WM159" s="23"/>
      <c r="WN159" s="23"/>
      <c r="WO159" s="23"/>
      <c r="WP159" s="23"/>
      <c r="WQ159" s="23"/>
      <c r="WR159" s="23"/>
      <c r="WS159" s="23"/>
      <c r="WT159" s="23"/>
      <c r="WU159" s="23"/>
      <c r="WV159" s="23"/>
      <c r="WW159" s="23"/>
      <c r="WX159" s="23"/>
      <c r="WY159" s="23"/>
      <c r="WZ159" s="23"/>
      <c r="XA159" s="23"/>
      <c r="XB159" s="23"/>
      <c r="XC159" s="23"/>
      <c r="XD159" s="23"/>
      <c r="XE159" s="23"/>
      <c r="XF159" s="23"/>
      <c r="XG159" s="23"/>
      <c r="XH159" s="23"/>
      <c r="XI159" s="23"/>
      <c r="XJ159" s="23"/>
      <c r="XK159" s="23"/>
      <c r="XL159" s="23"/>
      <c r="XM159" s="23"/>
      <c r="XN159" s="23"/>
      <c r="XO159" s="23"/>
      <c r="XP159" s="23"/>
      <c r="XQ159" s="23"/>
      <c r="XR159" s="23"/>
      <c r="XS159" s="23"/>
      <c r="XT159" s="23"/>
      <c r="XU159" s="23"/>
      <c r="XV159" s="23"/>
      <c r="XW159" s="23"/>
      <c r="XX159" s="23"/>
      <c r="XY159" s="23"/>
      <c r="XZ159" s="23"/>
      <c r="YA159" s="23"/>
      <c r="YB159" s="23"/>
      <c r="YC159" s="23"/>
      <c r="YD159" s="23"/>
      <c r="YE159" s="23"/>
      <c r="YF159" s="23"/>
      <c r="YG159" s="23"/>
      <c r="YH159" s="23"/>
      <c r="YI159" s="23"/>
      <c r="YJ159" s="23"/>
      <c r="YK159" s="23"/>
      <c r="YL159" s="23"/>
      <c r="YM159" s="23"/>
      <c r="YN159" s="23"/>
      <c r="YO159" s="23"/>
      <c r="YP159" s="23"/>
      <c r="YQ159" s="23"/>
      <c r="YR159" s="23"/>
      <c r="YS159" s="23"/>
      <c r="YT159" s="23"/>
      <c r="YU159" s="23"/>
      <c r="YV159" s="23"/>
      <c r="YW159" s="23"/>
      <c r="YX159" s="23"/>
      <c r="YY159" s="23"/>
      <c r="YZ159" s="23"/>
      <c r="ZA159" s="23"/>
      <c r="ZB159" s="23"/>
      <c r="ZC159" s="23"/>
      <c r="ZD159" s="23"/>
      <c r="ZE159" s="23"/>
      <c r="ZF159" s="23"/>
      <c r="ZG159" s="23"/>
      <c r="ZH159" s="23"/>
      <c r="ZI159" s="23"/>
      <c r="ZJ159" s="23"/>
      <c r="ZK159" s="23"/>
      <c r="ZL159" s="23"/>
      <c r="ZM159" s="23"/>
      <c r="ZN159" s="23"/>
      <c r="ZO159" s="23"/>
      <c r="ZP159" s="23"/>
      <c r="ZQ159" s="23"/>
      <c r="ZR159" s="23"/>
      <c r="ZS159" s="23"/>
      <c r="ZT159" s="23"/>
      <c r="ZU159" s="23"/>
      <c r="ZV159" s="23"/>
      <c r="ZW159" s="23"/>
      <c r="ZX159" s="23"/>
      <c r="ZY159" s="23"/>
      <c r="ZZ159" s="23"/>
      <c r="AAA159" s="23"/>
      <c r="AAB159" s="23"/>
      <c r="AAC159" s="23"/>
      <c r="AAD159" s="23"/>
      <c r="AAE159" s="23"/>
      <c r="AAF159" s="23"/>
      <c r="AAG159" s="23"/>
      <c r="AAH159" s="23"/>
      <c r="AAI159" s="23"/>
      <c r="AAJ159" s="23"/>
      <c r="AAK159" s="23"/>
      <c r="AAL159" s="23"/>
      <c r="AAM159" s="23"/>
      <c r="AAN159" s="23"/>
      <c r="AAO159" s="23"/>
      <c r="AAP159" s="23"/>
      <c r="AAQ159" s="23"/>
      <c r="AAR159" s="23"/>
      <c r="AAS159" s="23"/>
      <c r="AAT159" s="23"/>
      <c r="AAU159" s="23"/>
      <c r="AAV159" s="23"/>
      <c r="AAW159" s="23"/>
      <c r="AAX159" s="23"/>
      <c r="AAY159" s="23"/>
      <c r="AAZ159" s="23"/>
      <c r="ABA159" s="23"/>
      <c r="ABB159" s="23"/>
      <c r="ABC159" s="23"/>
      <c r="ABD159" s="23"/>
      <c r="ABE159" s="23"/>
      <c r="ABF159" s="23"/>
      <c r="ABG159" s="23"/>
      <c r="ABH159" s="23"/>
      <c r="ABI159" s="23"/>
      <c r="ABJ159" s="23"/>
      <c r="ABK159" s="23"/>
      <c r="ABL159" s="23"/>
      <c r="ABM159" s="23"/>
      <c r="ABN159" s="23"/>
      <c r="ABO159" s="23"/>
      <c r="ABP159" s="23"/>
      <c r="ABQ159" s="23"/>
      <c r="ABR159" s="23"/>
      <c r="ABS159" s="23"/>
      <c r="ABT159" s="23"/>
      <c r="ABU159" s="23"/>
      <c r="ABV159" s="23"/>
      <c r="ABW159" s="23"/>
      <c r="ABX159" s="23"/>
      <c r="ABY159" s="23"/>
      <c r="ABZ159" s="23"/>
      <c r="ACA159" s="23"/>
      <c r="ACB159" s="23"/>
      <c r="ACC159" s="23"/>
      <c r="ACD159" s="23"/>
      <c r="ACE159" s="23"/>
      <c r="ACF159" s="23"/>
      <c r="ACG159" s="23"/>
      <c r="ACH159" s="23"/>
      <c r="ACI159" s="23"/>
      <c r="ACJ159" s="23"/>
      <c r="ACK159" s="23"/>
      <c r="ACL159" s="23"/>
      <c r="ACM159" s="23"/>
      <c r="ACN159" s="23"/>
      <c r="ACO159" s="23"/>
      <c r="ACP159" s="23"/>
      <c r="ACQ159" s="23"/>
      <c r="ACR159" s="23"/>
      <c r="ACS159" s="23"/>
      <c r="ACT159" s="23"/>
      <c r="ACU159" s="23"/>
      <c r="ACV159" s="23"/>
      <c r="ACW159" s="23"/>
      <c r="ACX159" s="23"/>
      <c r="ACY159" s="23"/>
      <c r="ACZ159" s="23"/>
      <c r="ADA159" s="23"/>
      <c r="ADB159" s="23"/>
      <c r="ADC159" s="23"/>
      <c r="ADD159" s="23"/>
      <c r="ADE159" s="23"/>
      <c r="ADF159" s="23"/>
      <c r="ADG159" s="23"/>
      <c r="ADH159" s="23"/>
      <c r="ADI159" s="23"/>
      <c r="ADJ159" s="23"/>
      <c r="ADK159" s="23"/>
      <c r="ADL159" s="23"/>
      <c r="ADM159" s="23"/>
      <c r="ADN159" s="23"/>
      <c r="ADO159" s="23"/>
      <c r="ADP159" s="23"/>
      <c r="ADQ159" s="23"/>
      <c r="ADR159" s="23"/>
      <c r="ADS159" s="23"/>
      <c r="ADT159" s="23"/>
      <c r="ADU159" s="23"/>
      <c r="ADV159" s="23"/>
      <c r="ADW159" s="23"/>
      <c r="ADX159" s="23"/>
      <c r="ADY159" s="23"/>
      <c r="ADZ159" s="23"/>
      <c r="AEA159" s="23"/>
      <c r="AEB159" s="23"/>
      <c r="AEC159" s="23"/>
      <c r="AED159" s="23"/>
      <c r="AEE159" s="23"/>
      <c r="AEF159" s="23"/>
      <c r="AEG159" s="23"/>
      <c r="AEH159" s="23"/>
      <c r="AEI159" s="23"/>
      <c r="AEJ159" s="23"/>
      <c r="AEK159" s="23"/>
      <c r="AEL159" s="23"/>
      <c r="AEM159" s="23"/>
      <c r="AEN159" s="23"/>
      <c r="AEO159" s="23"/>
      <c r="AEP159" s="23"/>
      <c r="AEQ159" s="23"/>
      <c r="AER159" s="23"/>
      <c r="AES159" s="23"/>
      <c r="AET159" s="23"/>
      <c r="AEU159" s="23"/>
      <c r="AEV159" s="23"/>
      <c r="AEW159" s="23"/>
      <c r="AEX159" s="23"/>
      <c r="AEY159" s="23"/>
      <c r="AEZ159" s="23"/>
      <c r="AFA159" s="23"/>
      <c r="AFB159" s="23"/>
      <c r="AFC159" s="23"/>
      <c r="AFD159" s="23"/>
      <c r="AFE159" s="23"/>
      <c r="AFF159" s="23"/>
      <c r="AFG159" s="23"/>
      <c r="AFH159" s="23"/>
      <c r="AFI159" s="23"/>
      <c r="AFJ159" s="23"/>
      <c r="AFK159" s="23"/>
      <c r="AFL159" s="23"/>
      <c r="AFM159" s="23"/>
      <c r="AFN159" s="23"/>
      <c r="AFO159" s="23"/>
      <c r="AFP159" s="23"/>
      <c r="AFQ159" s="23"/>
      <c r="AFR159" s="23"/>
      <c r="AFS159" s="23"/>
      <c r="AFT159" s="23"/>
      <c r="AFU159" s="23"/>
      <c r="AFV159" s="23"/>
      <c r="AFW159" s="23"/>
      <c r="AFX159" s="23"/>
      <c r="AFY159" s="23"/>
      <c r="AFZ159" s="23"/>
      <c r="AGA159" s="23"/>
      <c r="AGB159" s="23"/>
      <c r="AGC159" s="23"/>
      <c r="AGD159" s="23"/>
      <c r="AGE159" s="23"/>
      <c r="AGF159" s="23"/>
      <c r="AGG159" s="23"/>
      <c r="AGH159" s="23"/>
      <c r="AGI159" s="23"/>
      <c r="AGJ159" s="23"/>
      <c r="AGK159" s="23"/>
      <c r="AGL159" s="23"/>
      <c r="AGM159" s="23"/>
      <c r="AGN159" s="23"/>
      <c r="AGO159" s="23"/>
      <c r="AGP159" s="23"/>
      <c r="AGQ159" s="23"/>
      <c r="AGR159" s="23"/>
      <c r="AGS159" s="23"/>
      <c r="AGT159" s="23"/>
      <c r="AGU159" s="23"/>
      <c r="AGV159" s="23"/>
      <c r="AGW159" s="23"/>
      <c r="AGX159" s="23"/>
      <c r="AGY159" s="23"/>
      <c r="AGZ159" s="23"/>
      <c r="AHA159" s="23"/>
      <c r="AHB159" s="23"/>
      <c r="AHC159" s="23"/>
      <c r="AHD159" s="23"/>
      <c r="AHE159" s="23"/>
      <c r="AHF159" s="23"/>
      <c r="AHG159" s="23"/>
      <c r="AHH159" s="23"/>
      <c r="AHI159" s="23"/>
      <c r="AHJ159" s="23"/>
      <c r="AHK159" s="23"/>
    </row>
    <row r="160" spans="1:896" s="22" customFormat="1" ht="18" customHeight="1" x14ac:dyDescent="0.2">
      <c r="A160" s="201"/>
      <c r="B160" s="167"/>
      <c r="C160" s="176" t="s">
        <v>47</v>
      </c>
      <c r="D160" s="184"/>
      <c r="E160" s="185"/>
      <c r="F160" s="202"/>
      <c r="G160" s="189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  <c r="BP160" s="23"/>
      <c r="BQ160" s="23"/>
      <c r="BR160" s="23"/>
      <c r="BS160" s="23"/>
      <c r="BT160" s="23"/>
      <c r="BU160" s="23"/>
      <c r="BV160" s="23"/>
      <c r="BW160" s="23"/>
      <c r="BX160" s="23"/>
      <c r="BY160" s="23"/>
      <c r="BZ160" s="23"/>
      <c r="CA160" s="23"/>
      <c r="CB160" s="23"/>
      <c r="CC160" s="23"/>
      <c r="CD160" s="23"/>
      <c r="CE160" s="23"/>
      <c r="CF160" s="23"/>
      <c r="CG160" s="23"/>
      <c r="CH160" s="23"/>
      <c r="CI160" s="23"/>
      <c r="CJ160" s="23"/>
      <c r="CK160" s="23"/>
      <c r="CL160" s="23"/>
      <c r="CM160" s="23"/>
      <c r="CN160" s="23"/>
      <c r="CO160" s="23"/>
      <c r="CP160" s="23"/>
      <c r="CQ160" s="23"/>
      <c r="CR160" s="23"/>
      <c r="CS160" s="23"/>
      <c r="CT160" s="23"/>
      <c r="CU160" s="23"/>
      <c r="CV160" s="23"/>
      <c r="CW160" s="23"/>
      <c r="CX160" s="23"/>
      <c r="CY160" s="23"/>
      <c r="CZ160" s="23"/>
      <c r="DA160" s="23"/>
      <c r="DB160" s="23"/>
      <c r="DC160" s="23"/>
      <c r="DD160" s="23"/>
      <c r="DE160" s="23"/>
      <c r="DF160" s="23"/>
      <c r="DG160" s="23"/>
      <c r="DH160" s="23"/>
      <c r="DI160" s="23"/>
      <c r="DJ160" s="23"/>
      <c r="DK160" s="23"/>
      <c r="DL160" s="23"/>
      <c r="DM160" s="23"/>
      <c r="DN160" s="23"/>
      <c r="DO160" s="23"/>
      <c r="DP160" s="23"/>
      <c r="DQ160" s="23"/>
      <c r="DR160" s="23"/>
      <c r="DS160" s="23"/>
      <c r="DT160" s="23"/>
      <c r="DU160" s="23"/>
      <c r="DV160" s="23"/>
      <c r="DW160" s="23"/>
      <c r="DX160" s="23"/>
      <c r="DY160" s="23"/>
      <c r="DZ160" s="23"/>
      <c r="EA160" s="23"/>
      <c r="EB160" s="23"/>
      <c r="EC160" s="23"/>
      <c r="ED160" s="23"/>
      <c r="EE160" s="23"/>
      <c r="EF160" s="23"/>
      <c r="EG160" s="23"/>
      <c r="EH160" s="23"/>
      <c r="EI160" s="23"/>
      <c r="EJ160" s="23"/>
      <c r="EK160" s="23"/>
      <c r="EL160" s="23"/>
      <c r="EM160" s="23"/>
      <c r="EN160" s="23"/>
      <c r="EO160" s="23"/>
      <c r="EP160" s="23"/>
      <c r="EQ160" s="23"/>
      <c r="ER160" s="23"/>
      <c r="ES160" s="23"/>
      <c r="ET160" s="23"/>
      <c r="EU160" s="23"/>
      <c r="EV160" s="23"/>
      <c r="EW160" s="23"/>
      <c r="EX160" s="23"/>
      <c r="EY160" s="23"/>
      <c r="EZ160" s="23"/>
      <c r="FA160" s="23"/>
      <c r="FB160" s="23"/>
      <c r="FC160" s="23"/>
      <c r="FD160" s="23"/>
      <c r="FE160" s="23"/>
      <c r="FF160" s="23"/>
      <c r="FG160" s="23"/>
      <c r="FH160" s="23"/>
      <c r="FI160" s="23"/>
      <c r="FJ160" s="23"/>
      <c r="FK160" s="23"/>
      <c r="FL160" s="23"/>
      <c r="FM160" s="23"/>
      <c r="FN160" s="23"/>
      <c r="FO160" s="23"/>
      <c r="FP160" s="23"/>
      <c r="FQ160" s="23"/>
      <c r="FR160" s="23"/>
      <c r="FS160" s="23"/>
      <c r="FT160" s="23"/>
      <c r="FU160" s="23"/>
      <c r="FV160" s="23"/>
      <c r="FW160" s="23"/>
      <c r="FX160" s="23"/>
      <c r="FY160" s="23"/>
      <c r="FZ160" s="23"/>
      <c r="GA160" s="23"/>
      <c r="GB160" s="23"/>
      <c r="GC160" s="23"/>
      <c r="GD160" s="23"/>
      <c r="GE160" s="23"/>
      <c r="GF160" s="23"/>
      <c r="GG160" s="23"/>
      <c r="GH160" s="23"/>
      <c r="GI160" s="23"/>
      <c r="GJ160" s="23"/>
      <c r="GK160" s="23"/>
      <c r="GL160" s="23"/>
      <c r="GM160" s="23"/>
      <c r="GN160" s="23"/>
      <c r="GO160" s="23"/>
      <c r="GP160" s="23"/>
      <c r="GQ160" s="23"/>
      <c r="GR160" s="23"/>
      <c r="GS160" s="23"/>
      <c r="GT160" s="23"/>
      <c r="GU160" s="23"/>
      <c r="GV160" s="23"/>
      <c r="GW160" s="23"/>
      <c r="GX160" s="23"/>
      <c r="GY160" s="23"/>
      <c r="GZ160" s="23"/>
      <c r="HA160" s="23"/>
      <c r="HB160" s="23"/>
      <c r="HC160" s="23"/>
      <c r="HD160" s="23"/>
      <c r="HE160" s="23"/>
      <c r="HF160" s="23"/>
      <c r="HG160" s="23"/>
      <c r="HH160" s="23"/>
      <c r="HI160" s="23"/>
      <c r="HJ160" s="23"/>
      <c r="HK160" s="23"/>
      <c r="HL160" s="23"/>
      <c r="HM160" s="23"/>
      <c r="HN160" s="23"/>
      <c r="HO160" s="23"/>
      <c r="HP160" s="23"/>
      <c r="HQ160" s="23"/>
      <c r="HR160" s="23"/>
      <c r="HS160" s="23"/>
      <c r="HT160" s="23"/>
      <c r="HU160" s="23"/>
      <c r="HV160" s="23"/>
      <c r="HW160" s="23"/>
      <c r="HX160" s="23"/>
      <c r="HY160" s="23"/>
      <c r="HZ160" s="23"/>
      <c r="IA160" s="23"/>
      <c r="IB160" s="23"/>
      <c r="IC160" s="23"/>
      <c r="ID160" s="23"/>
      <c r="IE160" s="23"/>
      <c r="IF160" s="23"/>
      <c r="IG160" s="23"/>
      <c r="IH160" s="23"/>
      <c r="II160" s="23"/>
      <c r="IJ160" s="23"/>
      <c r="IK160" s="23"/>
      <c r="IL160" s="23"/>
      <c r="IM160" s="23"/>
      <c r="IN160" s="23"/>
      <c r="IO160" s="23"/>
      <c r="IP160" s="23"/>
      <c r="IQ160" s="23"/>
      <c r="IR160" s="23"/>
      <c r="IS160" s="23"/>
      <c r="IT160" s="23"/>
      <c r="IU160" s="23"/>
      <c r="IV160" s="23"/>
      <c r="IW160" s="23"/>
      <c r="IX160" s="23"/>
      <c r="IY160" s="23"/>
      <c r="IZ160" s="23"/>
      <c r="JA160" s="23"/>
      <c r="JB160" s="23"/>
      <c r="JC160" s="23"/>
      <c r="JD160" s="23"/>
      <c r="JE160" s="23"/>
      <c r="JF160" s="23"/>
      <c r="JG160" s="23"/>
      <c r="JH160" s="23"/>
      <c r="JI160" s="23"/>
      <c r="JJ160" s="23"/>
      <c r="JK160" s="23"/>
      <c r="JL160" s="23"/>
      <c r="JM160" s="23"/>
      <c r="JN160" s="23"/>
      <c r="JO160" s="23"/>
      <c r="JP160" s="23"/>
      <c r="JQ160" s="23"/>
      <c r="JR160" s="23"/>
      <c r="JS160" s="23"/>
      <c r="JT160" s="23"/>
      <c r="JU160" s="23"/>
      <c r="JV160" s="23"/>
      <c r="JW160" s="23"/>
      <c r="JX160" s="23"/>
      <c r="JY160" s="23"/>
      <c r="JZ160" s="23"/>
      <c r="KA160" s="23"/>
      <c r="KB160" s="23"/>
      <c r="KC160" s="23"/>
      <c r="KD160" s="23"/>
      <c r="KE160" s="23"/>
      <c r="KF160" s="23"/>
      <c r="KG160" s="23"/>
      <c r="KH160" s="23"/>
      <c r="KI160" s="23"/>
      <c r="KJ160" s="23"/>
      <c r="KK160" s="23"/>
      <c r="KL160" s="23"/>
      <c r="KM160" s="23"/>
      <c r="KN160" s="23"/>
      <c r="KO160" s="23"/>
      <c r="KP160" s="23"/>
      <c r="KQ160" s="23"/>
      <c r="KR160" s="23"/>
      <c r="KS160" s="23"/>
      <c r="KT160" s="23"/>
      <c r="KU160" s="23"/>
      <c r="KV160" s="23"/>
      <c r="KW160" s="23"/>
      <c r="KX160" s="23"/>
      <c r="KY160" s="23"/>
      <c r="KZ160" s="23"/>
      <c r="LA160" s="23"/>
      <c r="LB160" s="23"/>
      <c r="LC160" s="23"/>
      <c r="LD160" s="23"/>
      <c r="LE160" s="23"/>
      <c r="LF160" s="23"/>
      <c r="LG160" s="23"/>
      <c r="LH160" s="23"/>
      <c r="LI160" s="23"/>
      <c r="LJ160" s="23"/>
      <c r="LK160" s="23"/>
      <c r="LL160" s="23"/>
      <c r="LM160" s="23"/>
      <c r="LN160" s="23"/>
      <c r="LO160" s="23"/>
      <c r="LP160" s="23"/>
      <c r="LQ160" s="23"/>
      <c r="LR160" s="23"/>
      <c r="LS160" s="23"/>
      <c r="LT160" s="23"/>
      <c r="LU160" s="23"/>
      <c r="LV160" s="23"/>
      <c r="LW160" s="23"/>
      <c r="LX160" s="23"/>
      <c r="LY160" s="23"/>
      <c r="LZ160" s="23"/>
      <c r="MA160" s="23"/>
      <c r="MB160" s="23"/>
      <c r="MC160" s="23"/>
      <c r="MD160" s="23"/>
      <c r="ME160" s="23"/>
      <c r="MF160" s="23"/>
      <c r="MG160" s="23"/>
      <c r="MH160" s="23"/>
      <c r="MI160" s="23"/>
      <c r="MJ160" s="23"/>
      <c r="MK160" s="23"/>
      <c r="ML160" s="23"/>
      <c r="MM160" s="23"/>
      <c r="MN160" s="23"/>
      <c r="MO160" s="23"/>
      <c r="MP160" s="23"/>
      <c r="MQ160" s="23"/>
      <c r="MR160" s="23"/>
      <c r="MS160" s="23"/>
      <c r="MT160" s="23"/>
      <c r="MU160" s="23"/>
      <c r="MV160" s="23"/>
      <c r="MW160" s="23"/>
      <c r="MX160" s="23"/>
      <c r="MY160" s="23"/>
      <c r="MZ160" s="23"/>
      <c r="NA160" s="23"/>
      <c r="NB160" s="23"/>
      <c r="NC160" s="23"/>
      <c r="ND160" s="23"/>
      <c r="NE160" s="23"/>
      <c r="NF160" s="23"/>
      <c r="NG160" s="23"/>
      <c r="NH160" s="23"/>
      <c r="NI160" s="23"/>
      <c r="NJ160" s="23"/>
      <c r="NK160" s="23"/>
      <c r="NL160" s="23"/>
      <c r="NM160" s="23"/>
      <c r="NN160" s="23"/>
      <c r="NO160" s="23"/>
      <c r="NP160" s="23"/>
      <c r="NQ160" s="23"/>
      <c r="NR160" s="23"/>
      <c r="NS160" s="23"/>
      <c r="NT160" s="23"/>
      <c r="NU160" s="23"/>
      <c r="NV160" s="23"/>
      <c r="NW160" s="23"/>
      <c r="NX160" s="23"/>
      <c r="NY160" s="23"/>
      <c r="NZ160" s="23"/>
      <c r="OA160" s="23"/>
      <c r="OB160" s="23"/>
      <c r="OC160" s="23"/>
      <c r="OD160" s="23"/>
      <c r="OE160" s="23"/>
      <c r="OF160" s="23"/>
      <c r="OG160" s="23"/>
      <c r="OH160" s="23"/>
      <c r="OI160" s="23"/>
      <c r="OJ160" s="23"/>
      <c r="OK160" s="23"/>
      <c r="OL160" s="23"/>
      <c r="OM160" s="23"/>
      <c r="ON160" s="23"/>
      <c r="OO160" s="23"/>
      <c r="OP160" s="23"/>
      <c r="OQ160" s="23"/>
      <c r="OR160" s="23"/>
      <c r="OS160" s="23"/>
      <c r="OT160" s="23"/>
      <c r="OU160" s="23"/>
      <c r="OV160" s="23"/>
      <c r="OW160" s="23"/>
      <c r="OX160" s="23"/>
      <c r="OY160" s="23"/>
      <c r="OZ160" s="23"/>
      <c r="PA160" s="23"/>
      <c r="PB160" s="23"/>
      <c r="PC160" s="23"/>
      <c r="PD160" s="23"/>
      <c r="PE160" s="23"/>
      <c r="PF160" s="23"/>
      <c r="PG160" s="23"/>
      <c r="PH160" s="23"/>
      <c r="PI160" s="23"/>
      <c r="PJ160" s="23"/>
      <c r="PK160" s="23"/>
      <c r="PL160" s="23"/>
      <c r="PM160" s="23"/>
      <c r="PN160" s="23"/>
      <c r="PO160" s="23"/>
      <c r="PP160" s="23"/>
      <c r="PQ160" s="23"/>
      <c r="PR160" s="23"/>
      <c r="PS160" s="23"/>
      <c r="PT160" s="23"/>
      <c r="PU160" s="23"/>
      <c r="PV160" s="23"/>
      <c r="PW160" s="23"/>
      <c r="PX160" s="23"/>
      <c r="PY160" s="23"/>
      <c r="PZ160" s="23"/>
      <c r="QA160" s="23"/>
      <c r="QB160" s="23"/>
      <c r="QC160" s="23"/>
      <c r="QD160" s="23"/>
      <c r="QE160" s="23"/>
      <c r="QF160" s="23"/>
      <c r="QG160" s="23"/>
      <c r="QH160" s="23"/>
      <c r="QI160" s="23"/>
      <c r="QJ160" s="23"/>
      <c r="QK160" s="23"/>
      <c r="QL160" s="23"/>
      <c r="QM160" s="23"/>
      <c r="QN160" s="23"/>
      <c r="QO160" s="23"/>
      <c r="QP160" s="23"/>
      <c r="QQ160" s="23"/>
      <c r="QR160" s="23"/>
      <c r="QS160" s="23"/>
      <c r="QT160" s="23"/>
      <c r="QU160" s="23"/>
      <c r="QV160" s="23"/>
      <c r="QW160" s="23"/>
      <c r="QX160" s="23"/>
      <c r="QY160" s="23"/>
      <c r="QZ160" s="23"/>
      <c r="RA160" s="23"/>
      <c r="RB160" s="23"/>
      <c r="RC160" s="23"/>
      <c r="RD160" s="23"/>
      <c r="RE160" s="23"/>
      <c r="RF160" s="23"/>
      <c r="RG160" s="23"/>
      <c r="RH160" s="23"/>
      <c r="RI160" s="23"/>
      <c r="RJ160" s="23"/>
      <c r="RK160" s="23"/>
      <c r="RL160" s="23"/>
      <c r="RM160" s="23"/>
      <c r="RN160" s="23"/>
      <c r="RO160" s="23"/>
      <c r="RP160" s="23"/>
      <c r="RQ160" s="23"/>
      <c r="RR160" s="23"/>
      <c r="RS160" s="23"/>
      <c r="RT160" s="23"/>
      <c r="RU160" s="23"/>
      <c r="RV160" s="23"/>
      <c r="RW160" s="23"/>
      <c r="RX160" s="23"/>
      <c r="RY160" s="23"/>
      <c r="RZ160" s="23"/>
      <c r="SA160" s="23"/>
      <c r="SB160" s="23"/>
      <c r="SC160" s="23"/>
      <c r="SD160" s="23"/>
      <c r="SE160" s="23"/>
      <c r="SF160" s="23"/>
      <c r="SG160" s="23"/>
      <c r="SH160" s="23"/>
      <c r="SI160" s="23"/>
      <c r="SJ160" s="23"/>
      <c r="SK160" s="23"/>
      <c r="SL160" s="23"/>
      <c r="SM160" s="23"/>
      <c r="SN160" s="23"/>
      <c r="SO160" s="23"/>
      <c r="SP160" s="23"/>
      <c r="SQ160" s="23"/>
      <c r="SR160" s="23"/>
      <c r="SS160" s="23"/>
      <c r="ST160" s="23"/>
      <c r="SU160" s="23"/>
      <c r="SV160" s="23"/>
      <c r="SW160" s="23"/>
      <c r="SX160" s="23"/>
      <c r="SY160" s="23"/>
      <c r="SZ160" s="23"/>
      <c r="TA160" s="23"/>
      <c r="TB160" s="23"/>
      <c r="TC160" s="23"/>
      <c r="TD160" s="23"/>
      <c r="TE160" s="23"/>
      <c r="TF160" s="23"/>
      <c r="TG160" s="23"/>
      <c r="TH160" s="23"/>
      <c r="TI160" s="23"/>
      <c r="TJ160" s="23"/>
      <c r="TK160" s="23"/>
      <c r="TL160" s="23"/>
      <c r="TM160" s="23"/>
      <c r="TN160" s="23"/>
      <c r="TO160" s="23"/>
      <c r="TP160" s="23"/>
      <c r="TQ160" s="23"/>
      <c r="TR160" s="23"/>
      <c r="TS160" s="23"/>
      <c r="TT160" s="23"/>
      <c r="TU160" s="23"/>
      <c r="TV160" s="23"/>
      <c r="TW160" s="23"/>
      <c r="TX160" s="23"/>
      <c r="TY160" s="23"/>
      <c r="TZ160" s="23"/>
      <c r="UA160" s="23"/>
      <c r="UB160" s="23"/>
      <c r="UC160" s="23"/>
      <c r="UD160" s="23"/>
      <c r="UE160" s="23"/>
      <c r="UF160" s="23"/>
      <c r="UG160" s="23"/>
      <c r="UH160" s="23"/>
      <c r="UI160" s="23"/>
      <c r="UJ160" s="23"/>
      <c r="UK160" s="23"/>
      <c r="UL160" s="23"/>
      <c r="UM160" s="23"/>
      <c r="UN160" s="23"/>
      <c r="UO160" s="23"/>
      <c r="UP160" s="23"/>
      <c r="UQ160" s="23"/>
      <c r="UR160" s="23"/>
      <c r="US160" s="23"/>
      <c r="UT160" s="23"/>
      <c r="UU160" s="23"/>
      <c r="UV160" s="23"/>
      <c r="UW160" s="23"/>
      <c r="UX160" s="23"/>
      <c r="UY160" s="23"/>
      <c r="UZ160" s="23"/>
      <c r="VA160" s="23"/>
      <c r="VB160" s="23"/>
      <c r="VC160" s="23"/>
      <c r="VD160" s="23"/>
      <c r="VE160" s="23"/>
      <c r="VF160" s="23"/>
      <c r="VG160" s="23"/>
      <c r="VH160" s="23"/>
      <c r="VI160" s="23"/>
      <c r="VJ160" s="23"/>
      <c r="VK160" s="23"/>
      <c r="VL160" s="23"/>
      <c r="VM160" s="23"/>
      <c r="VN160" s="23"/>
      <c r="VO160" s="23"/>
      <c r="VP160" s="23"/>
      <c r="VQ160" s="23"/>
      <c r="VR160" s="23"/>
      <c r="VS160" s="23"/>
      <c r="VT160" s="23"/>
      <c r="VU160" s="23"/>
      <c r="VV160" s="23"/>
      <c r="VW160" s="23"/>
      <c r="VX160" s="23"/>
      <c r="VY160" s="23"/>
      <c r="VZ160" s="23"/>
      <c r="WA160" s="23"/>
      <c r="WB160" s="23"/>
      <c r="WC160" s="23"/>
      <c r="WD160" s="23"/>
      <c r="WE160" s="23"/>
      <c r="WF160" s="23"/>
      <c r="WG160" s="23"/>
      <c r="WH160" s="23"/>
      <c r="WI160" s="23"/>
      <c r="WJ160" s="23"/>
      <c r="WK160" s="23"/>
      <c r="WL160" s="23"/>
      <c r="WM160" s="23"/>
      <c r="WN160" s="23"/>
      <c r="WO160" s="23"/>
      <c r="WP160" s="23"/>
      <c r="WQ160" s="23"/>
      <c r="WR160" s="23"/>
      <c r="WS160" s="23"/>
      <c r="WT160" s="23"/>
      <c r="WU160" s="23"/>
      <c r="WV160" s="23"/>
      <c r="WW160" s="23"/>
      <c r="WX160" s="23"/>
      <c r="WY160" s="23"/>
      <c r="WZ160" s="23"/>
      <c r="XA160" s="23"/>
      <c r="XB160" s="23"/>
      <c r="XC160" s="23"/>
      <c r="XD160" s="23"/>
      <c r="XE160" s="23"/>
      <c r="XF160" s="23"/>
      <c r="XG160" s="23"/>
      <c r="XH160" s="23"/>
      <c r="XI160" s="23"/>
      <c r="XJ160" s="23"/>
      <c r="XK160" s="23"/>
      <c r="XL160" s="23"/>
      <c r="XM160" s="23"/>
      <c r="XN160" s="23"/>
      <c r="XO160" s="23"/>
      <c r="XP160" s="23"/>
      <c r="XQ160" s="23"/>
      <c r="XR160" s="23"/>
      <c r="XS160" s="23"/>
      <c r="XT160" s="23"/>
      <c r="XU160" s="23"/>
      <c r="XV160" s="23"/>
      <c r="XW160" s="23"/>
      <c r="XX160" s="23"/>
      <c r="XY160" s="23"/>
      <c r="XZ160" s="23"/>
      <c r="YA160" s="23"/>
      <c r="YB160" s="23"/>
      <c r="YC160" s="23"/>
      <c r="YD160" s="23"/>
      <c r="YE160" s="23"/>
      <c r="YF160" s="23"/>
      <c r="YG160" s="23"/>
      <c r="YH160" s="23"/>
      <c r="YI160" s="23"/>
      <c r="YJ160" s="23"/>
      <c r="YK160" s="23"/>
      <c r="YL160" s="23"/>
      <c r="YM160" s="23"/>
      <c r="YN160" s="23"/>
      <c r="YO160" s="23"/>
      <c r="YP160" s="23"/>
      <c r="YQ160" s="23"/>
      <c r="YR160" s="23"/>
      <c r="YS160" s="23"/>
      <c r="YT160" s="23"/>
      <c r="YU160" s="23"/>
      <c r="YV160" s="23"/>
      <c r="YW160" s="23"/>
      <c r="YX160" s="23"/>
      <c r="YY160" s="23"/>
      <c r="YZ160" s="23"/>
      <c r="ZA160" s="23"/>
      <c r="ZB160" s="23"/>
      <c r="ZC160" s="23"/>
      <c r="ZD160" s="23"/>
      <c r="ZE160" s="23"/>
      <c r="ZF160" s="23"/>
      <c r="ZG160" s="23"/>
      <c r="ZH160" s="23"/>
      <c r="ZI160" s="23"/>
      <c r="ZJ160" s="23"/>
      <c r="ZK160" s="23"/>
      <c r="ZL160" s="23"/>
      <c r="ZM160" s="23"/>
      <c r="ZN160" s="23"/>
      <c r="ZO160" s="23"/>
      <c r="ZP160" s="23"/>
      <c r="ZQ160" s="23"/>
      <c r="ZR160" s="23"/>
      <c r="ZS160" s="23"/>
      <c r="ZT160" s="23"/>
      <c r="ZU160" s="23"/>
      <c r="ZV160" s="23"/>
      <c r="ZW160" s="23"/>
      <c r="ZX160" s="23"/>
      <c r="ZY160" s="23"/>
      <c r="ZZ160" s="23"/>
      <c r="AAA160" s="23"/>
      <c r="AAB160" s="23"/>
      <c r="AAC160" s="23"/>
      <c r="AAD160" s="23"/>
      <c r="AAE160" s="23"/>
      <c r="AAF160" s="23"/>
      <c r="AAG160" s="23"/>
      <c r="AAH160" s="23"/>
      <c r="AAI160" s="23"/>
      <c r="AAJ160" s="23"/>
      <c r="AAK160" s="23"/>
      <c r="AAL160" s="23"/>
      <c r="AAM160" s="23"/>
      <c r="AAN160" s="23"/>
      <c r="AAO160" s="23"/>
      <c r="AAP160" s="23"/>
      <c r="AAQ160" s="23"/>
      <c r="AAR160" s="23"/>
      <c r="AAS160" s="23"/>
      <c r="AAT160" s="23"/>
      <c r="AAU160" s="23"/>
      <c r="AAV160" s="23"/>
      <c r="AAW160" s="23"/>
      <c r="AAX160" s="23"/>
      <c r="AAY160" s="23"/>
      <c r="AAZ160" s="23"/>
      <c r="ABA160" s="23"/>
      <c r="ABB160" s="23"/>
      <c r="ABC160" s="23"/>
      <c r="ABD160" s="23"/>
      <c r="ABE160" s="23"/>
      <c r="ABF160" s="23"/>
      <c r="ABG160" s="23"/>
      <c r="ABH160" s="23"/>
      <c r="ABI160" s="23"/>
      <c r="ABJ160" s="23"/>
      <c r="ABK160" s="23"/>
      <c r="ABL160" s="23"/>
      <c r="ABM160" s="23"/>
      <c r="ABN160" s="23"/>
      <c r="ABO160" s="23"/>
      <c r="ABP160" s="23"/>
      <c r="ABQ160" s="23"/>
      <c r="ABR160" s="23"/>
      <c r="ABS160" s="23"/>
      <c r="ABT160" s="23"/>
      <c r="ABU160" s="23"/>
      <c r="ABV160" s="23"/>
      <c r="ABW160" s="23"/>
      <c r="ABX160" s="23"/>
      <c r="ABY160" s="23"/>
      <c r="ABZ160" s="23"/>
      <c r="ACA160" s="23"/>
      <c r="ACB160" s="23"/>
      <c r="ACC160" s="23"/>
      <c r="ACD160" s="23"/>
      <c r="ACE160" s="23"/>
      <c r="ACF160" s="23"/>
      <c r="ACG160" s="23"/>
      <c r="ACH160" s="23"/>
      <c r="ACI160" s="23"/>
      <c r="ACJ160" s="23"/>
      <c r="ACK160" s="23"/>
      <c r="ACL160" s="23"/>
      <c r="ACM160" s="23"/>
      <c r="ACN160" s="23"/>
      <c r="ACO160" s="23"/>
      <c r="ACP160" s="23"/>
      <c r="ACQ160" s="23"/>
      <c r="ACR160" s="23"/>
      <c r="ACS160" s="23"/>
      <c r="ACT160" s="23"/>
      <c r="ACU160" s="23"/>
      <c r="ACV160" s="23"/>
      <c r="ACW160" s="23"/>
      <c r="ACX160" s="23"/>
      <c r="ACY160" s="23"/>
      <c r="ACZ160" s="23"/>
      <c r="ADA160" s="23"/>
      <c r="ADB160" s="23"/>
      <c r="ADC160" s="23"/>
      <c r="ADD160" s="23"/>
      <c r="ADE160" s="23"/>
      <c r="ADF160" s="23"/>
      <c r="ADG160" s="23"/>
      <c r="ADH160" s="23"/>
      <c r="ADI160" s="23"/>
      <c r="ADJ160" s="23"/>
      <c r="ADK160" s="23"/>
      <c r="ADL160" s="23"/>
      <c r="ADM160" s="23"/>
      <c r="ADN160" s="23"/>
      <c r="ADO160" s="23"/>
      <c r="ADP160" s="23"/>
      <c r="ADQ160" s="23"/>
      <c r="ADR160" s="23"/>
      <c r="ADS160" s="23"/>
      <c r="ADT160" s="23"/>
      <c r="ADU160" s="23"/>
      <c r="ADV160" s="23"/>
      <c r="ADW160" s="23"/>
      <c r="ADX160" s="23"/>
      <c r="ADY160" s="23"/>
      <c r="ADZ160" s="23"/>
      <c r="AEA160" s="23"/>
      <c r="AEB160" s="23"/>
      <c r="AEC160" s="23"/>
      <c r="AED160" s="23"/>
      <c r="AEE160" s="23"/>
      <c r="AEF160" s="23"/>
      <c r="AEG160" s="23"/>
      <c r="AEH160" s="23"/>
      <c r="AEI160" s="23"/>
      <c r="AEJ160" s="23"/>
      <c r="AEK160" s="23"/>
      <c r="AEL160" s="23"/>
      <c r="AEM160" s="23"/>
      <c r="AEN160" s="23"/>
      <c r="AEO160" s="23"/>
      <c r="AEP160" s="23"/>
      <c r="AEQ160" s="23"/>
      <c r="AER160" s="23"/>
      <c r="AES160" s="23"/>
      <c r="AET160" s="23"/>
      <c r="AEU160" s="23"/>
      <c r="AEV160" s="23"/>
      <c r="AEW160" s="23"/>
      <c r="AEX160" s="23"/>
      <c r="AEY160" s="23"/>
      <c r="AEZ160" s="23"/>
      <c r="AFA160" s="23"/>
      <c r="AFB160" s="23"/>
      <c r="AFC160" s="23"/>
      <c r="AFD160" s="23"/>
      <c r="AFE160" s="23"/>
      <c r="AFF160" s="23"/>
      <c r="AFG160" s="23"/>
      <c r="AFH160" s="23"/>
      <c r="AFI160" s="23"/>
      <c r="AFJ160" s="23"/>
      <c r="AFK160" s="23"/>
      <c r="AFL160" s="23"/>
      <c r="AFM160" s="23"/>
      <c r="AFN160" s="23"/>
      <c r="AFO160" s="23"/>
      <c r="AFP160" s="23"/>
      <c r="AFQ160" s="23"/>
      <c r="AFR160" s="23"/>
      <c r="AFS160" s="23"/>
      <c r="AFT160" s="23"/>
      <c r="AFU160" s="23"/>
      <c r="AFV160" s="23"/>
      <c r="AFW160" s="23"/>
      <c r="AFX160" s="23"/>
      <c r="AFY160" s="23"/>
      <c r="AFZ160" s="23"/>
      <c r="AGA160" s="23"/>
      <c r="AGB160" s="23"/>
      <c r="AGC160" s="23"/>
      <c r="AGD160" s="23"/>
      <c r="AGE160" s="23"/>
      <c r="AGF160" s="23"/>
      <c r="AGG160" s="23"/>
      <c r="AGH160" s="23"/>
      <c r="AGI160" s="23"/>
      <c r="AGJ160" s="23"/>
      <c r="AGK160" s="23"/>
      <c r="AGL160" s="23"/>
      <c r="AGM160" s="23"/>
      <c r="AGN160" s="23"/>
      <c r="AGO160" s="23"/>
      <c r="AGP160" s="23"/>
      <c r="AGQ160" s="23"/>
      <c r="AGR160" s="23"/>
      <c r="AGS160" s="23"/>
      <c r="AGT160" s="23"/>
      <c r="AGU160" s="23"/>
      <c r="AGV160" s="23"/>
      <c r="AGW160" s="23"/>
      <c r="AGX160" s="23"/>
      <c r="AGY160" s="23"/>
      <c r="AGZ160" s="23"/>
      <c r="AHA160" s="23"/>
      <c r="AHB160" s="23"/>
      <c r="AHC160" s="23"/>
      <c r="AHD160" s="23"/>
      <c r="AHE160" s="23"/>
      <c r="AHF160" s="23"/>
      <c r="AHG160" s="23"/>
      <c r="AHH160" s="23"/>
      <c r="AHI160" s="23"/>
      <c r="AHJ160" s="23"/>
      <c r="AHK160" s="23"/>
    </row>
    <row r="161" spans="1:896" s="22" customFormat="1" ht="18" customHeight="1" x14ac:dyDescent="0.2">
      <c r="A161" s="120" t="s">
        <v>16</v>
      </c>
      <c r="B161" s="140"/>
      <c r="C161" s="207" t="s">
        <v>168</v>
      </c>
      <c r="D161" s="180" t="s">
        <v>405</v>
      </c>
      <c r="E161" s="141">
        <v>7.1</v>
      </c>
      <c r="F161" s="195"/>
      <c r="G161" s="189">
        <f t="shared" si="6"/>
        <v>0</v>
      </c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  <c r="BP161" s="23"/>
      <c r="BQ161" s="23"/>
      <c r="BR161" s="23"/>
      <c r="BS161" s="23"/>
      <c r="BT161" s="23"/>
      <c r="BU161" s="23"/>
      <c r="BV161" s="23"/>
      <c r="BW161" s="23"/>
      <c r="BX161" s="23"/>
      <c r="BY161" s="23"/>
      <c r="BZ161" s="23"/>
      <c r="CA161" s="23"/>
      <c r="CB161" s="23"/>
      <c r="CC161" s="23"/>
      <c r="CD161" s="23"/>
      <c r="CE161" s="23"/>
      <c r="CF161" s="23"/>
      <c r="CG161" s="23"/>
      <c r="CH161" s="23"/>
      <c r="CI161" s="23"/>
      <c r="CJ161" s="23"/>
      <c r="CK161" s="23"/>
      <c r="CL161" s="23"/>
      <c r="CM161" s="23"/>
      <c r="CN161" s="23"/>
      <c r="CO161" s="23"/>
      <c r="CP161" s="23"/>
      <c r="CQ161" s="23"/>
      <c r="CR161" s="23"/>
      <c r="CS161" s="23"/>
      <c r="CT161" s="23"/>
      <c r="CU161" s="23"/>
      <c r="CV161" s="23"/>
      <c r="CW161" s="23"/>
      <c r="CX161" s="23"/>
      <c r="CY161" s="23"/>
      <c r="CZ161" s="23"/>
      <c r="DA161" s="23"/>
      <c r="DB161" s="23"/>
      <c r="DC161" s="23"/>
      <c r="DD161" s="23"/>
      <c r="DE161" s="23"/>
      <c r="DF161" s="23"/>
      <c r="DG161" s="23"/>
      <c r="DH161" s="23"/>
      <c r="DI161" s="23"/>
      <c r="DJ161" s="23"/>
      <c r="DK161" s="23"/>
      <c r="DL161" s="23"/>
      <c r="DM161" s="23"/>
      <c r="DN161" s="23"/>
      <c r="DO161" s="23"/>
      <c r="DP161" s="23"/>
      <c r="DQ161" s="23"/>
      <c r="DR161" s="23"/>
      <c r="DS161" s="23"/>
      <c r="DT161" s="23"/>
      <c r="DU161" s="23"/>
      <c r="DV161" s="23"/>
      <c r="DW161" s="23"/>
      <c r="DX161" s="23"/>
      <c r="DY161" s="23"/>
      <c r="DZ161" s="23"/>
      <c r="EA161" s="23"/>
      <c r="EB161" s="23"/>
      <c r="EC161" s="23"/>
      <c r="ED161" s="23"/>
      <c r="EE161" s="23"/>
      <c r="EF161" s="23"/>
      <c r="EG161" s="23"/>
      <c r="EH161" s="23"/>
      <c r="EI161" s="23"/>
      <c r="EJ161" s="23"/>
      <c r="EK161" s="23"/>
      <c r="EL161" s="23"/>
      <c r="EM161" s="23"/>
      <c r="EN161" s="23"/>
      <c r="EO161" s="23"/>
      <c r="EP161" s="23"/>
      <c r="EQ161" s="23"/>
      <c r="ER161" s="23"/>
      <c r="ES161" s="23"/>
      <c r="ET161" s="23"/>
      <c r="EU161" s="23"/>
      <c r="EV161" s="23"/>
      <c r="EW161" s="23"/>
      <c r="EX161" s="23"/>
      <c r="EY161" s="23"/>
      <c r="EZ161" s="23"/>
      <c r="FA161" s="23"/>
      <c r="FB161" s="23"/>
      <c r="FC161" s="23"/>
      <c r="FD161" s="23"/>
      <c r="FE161" s="23"/>
      <c r="FF161" s="23"/>
      <c r="FG161" s="23"/>
      <c r="FH161" s="23"/>
      <c r="FI161" s="23"/>
      <c r="FJ161" s="23"/>
      <c r="FK161" s="23"/>
      <c r="FL161" s="23"/>
      <c r="FM161" s="23"/>
      <c r="FN161" s="23"/>
      <c r="FO161" s="23"/>
      <c r="FP161" s="23"/>
      <c r="FQ161" s="23"/>
      <c r="FR161" s="23"/>
      <c r="FS161" s="23"/>
      <c r="FT161" s="23"/>
      <c r="FU161" s="23"/>
      <c r="FV161" s="23"/>
      <c r="FW161" s="23"/>
      <c r="FX161" s="23"/>
      <c r="FY161" s="23"/>
      <c r="FZ161" s="23"/>
      <c r="GA161" s="23"/>
      <c r="GB161" s="23"/>
      <c r="GC161" s="23"/>
      <c r="GD161" s="23"/>
      <c r="GE161" s="23"/>
      <c r="GF161" s="23"/>
      <c r="GG161" s="23"/>
      <c r="GH161" s="23"/>
      <c r="GI161" s="23"/>
      <c r="GJ161" s="23"/>
      <c r="GK161" s="23"/>
      <c r="GL161" s="23"/>
      <c r="GM161" s="23"/>
      <c r="GN161" s="23"/>
      <c r="GO161" s="23"/>
      <c r="GP161" s="23"/>
      <c r="GQ161" s="23"/>
      <c r="GR161" s="23"/>
      <c r="GS161" s="23"/>
      <c r="GT161" s="23"/>
      <c r="GU161" s="23"/>
      <c r="GV161" s="23"/>
      <c r="GW161" s="23"/>
      <c r="GX161" s="23"/>
      <c r="GY161" s="23"/>
      <c r="GZ161" s="23"/>
      <c r="HA161" s="23"/>
      <c r="HB161" s="23"/>
      <c r="HC161" s="23"/>
      <c r="HD161" s="23"/>
      <c r="HE161" s="23"/>
      <c r="HF161" s="23"/>
      <c r="HG161" s="23"/>
      <c r="HH161" s="23"/>
      <c r="HI161" s="23"/>
      <c r="HJ161" s="23"/>
      <c r="HK161" s="23"/>
      <c r="HL161" s="23"/>
      <c r="HM161" s="23"/>
      <c r="HN161" s="23"/>
      <c r="HO161" s="23"/>
      <c r="HP161" s="23"/>
      <c r="HQ161" s="23"/>
      <c r="HR161" s="23"/>
      <c r="HS161" s="23"/>
      <c r="HT161" s="23"/>
      <c r="HU161" s="23"/>
      <c r="HV161" s="23"/>
      <c r="HW161" s="23"/>
      <c r="HX161" s="23"/>
      <c r="HY161" s="23"/>
      <c r="HZ161" s="23"/>
      <c r="IA161" s="23"/>
      <c r="IB161" s="23"/>
      <c r="IC161" s="23"/>
      <c r="ID161" s="23"/>
      <c r="IE161" s="23"/>
      <c r="IF161" s="23"/>
      <c r="IG161" s="23"/>
      <c r="IH161" s="23"/>
      <c r="II161" s="23"/>
      <c r="IJ161" s="23"/>
      <c r="IK161" s="23"/>
      <c r="IL161" s="23"/>
      <c r="IM161" s="23"/>
      <c r="IN161" s="23"/>
      <c r="IO161" s="23"/>
      <c r="IP161" s="23"/>
      <c r="IQ161" s="23"/>
      <c r="IR161" s="23"/>
      <c r="IS161" s="23"/>
      <c r="IT161" s="23"/>
      <c r="IU161" s="23"/>
      <c r="IV161" s="23"/>
      <c r="IW161" s="23"/>
      <c r="IX161" s="23"/>
      <c r="IY161" s="23"/>
      <c r="IZ161" s="23"/>
      <c r="JA161" s="23"/>
      <c r="JB161" s="23"/>
      <c r="JC161" s="23"/>
      <c r="JD161" s="23"/>
      <c r="JE161" s="23"/>
      <c r="JF161" s="23"/>
      <c r="JG161" s="23"/>
      <c r="JH161" s="23"/>
      <c r="JI161" s="23"/>
      <c r="JJ161" s="23"/>
      <c r="JK161" s="23"/>
      <c r="JL161" s="23"/>
      <c r="JM161" s="23"/>
      <c r="JN161" s="23"/>
      <c r="JO161" s="23"/>
      <c r="JP161" s="23"/>
      <c r="JQ161" s="23"/>
      <c r="JR161" s="23"/>
      <c r="JS161" s="23"/>
      <c r="JT161" s="23"/>
      <c r="JU161" s="23"/>
      <c r="JV161" s="23"/>
      <c r="JW161" s="23"/>
      <c r="JX161" s="23"/>
      <c r="JY161" s="23"/>
      <c r="JZ161" s="23"/>
      <c r="KA161" s="23"/>
      <c r="KB161" s="23"/>
      <c r="KC161" s="23"/>
      <c r="KD161" s="23"/>
      <c r="KE161" s="23"/>
      <c r="KF161" s="23"/>
      <c r="KG161" s="23"/>
      <c r="KH161" s="23"/>
      <c r="KI161" s="23"/>
      <c r="KJ161" s="23"/>
      <c r="KK161" s="23"/>
      <c r="KL161" s="23"/>
      <c r="KM161" s="23"/>
      <c r="KN161" s="23"/>
      <c r="KO161" s="23"/>
      <c r="KP161" s="23"/>
      <c r="KQ161" s="23"/>
      <c r="KR161" s="23"/>
      <c r="KS161" s="23"/>
      <c r="KT161" s="23"/>
      <c r="KU161" s="23"/>
      <c r="KV161" s="23"/>
      <c r="KW161" s="23"/>
      <c r="KX161" s="23"/>
      <c r="KY161" s="23"/>
      <c r="KZ161" s="23"/>
      <c r="LA161" s="23"/>
      <c r="LB161" s="23"/>
      <c r="LC161" s="23"/>
      <c r="LD161" s="23"/>
      <c r="LE161" s="23"/>
      <c r="LF161" s="23"/>
      <c r="LG161" s="23"/>
      <c r="LH161" s="23"/>
      <c r="LI161" s="23"/>
      <c r="LJ161" s="23"/>
      <c r="LK161" s="23"/>
      <c r="LL161" s="23"/>
      <c r="LM161" s="23"/>
      <c r="LN161" s="23"/>
      <c r="LO161" s="23"/>
      <c r="LP161" s="23"/>
      <c r="LQ161" s="23"/>
      <c r="LR161" s="23"/>
      <c r="LS161" s="23"/>
      <c r="LT161" s="23"/>
      <c r="LU161" s="23"/>
      <c r="LV161" s="23"/>
      <c r="LW161" s="23"/>
      <c r="LX161" s="23"/>
      <c r="LY161" s="23"/>
      <c r="LZ161" s="23"/>
      <c r="MA161" s="23"/>
      <c r="MB161" s="23"/>
      <c r="MC161" s="23"/>
      <c r="MD161" s="23"/>
      <c r="ME161" s="23"/>
      <c r="MF161" s="23"/>
      <c r="MG161" s="23"/>
      <c r="MH161" s="23"/>
      <c r="MI161" s="23"/>
      <c r="MJ161" s="23"/>
      <c r="MK161" s="23"/>
      <c r="ML161" s="23"/>
      <c r="MM161" s="23"/>
      <c r="MN161" s="23"/>
      <c r="MO161" s="23"/>
      <c r="MP161" s="23"/>
      <c r="MQ161" s="23"/>
      <c r="MR161" s="23"/>
      <c r="MS161" s="23"/>
      <c r="MT161" s="23"/>
      <c r="MU161" s="23"/>
      <c r="MV161" s="23"/>
      <c r="MW161" s="23"/>
      <c r="MX161" s="23"/>
      <c r="MY161" s="23"/>
      <c r="MZ161" s="23"/>
      <c r="NA161" s="23"/>
      <c r="NB161" s="23"/>
      <c r="NC161" s="23"/>
      <c r="ND161" s="23"/>
      <c r="NE161" s="23"/>
      <c r="NF161" s="23"/>
      <c r="NG161" s="23"/>
      <c r="NH161" s="23"/>
      <c r="NI161" s="23"/>
      <c r="NJ161" s="23"/>
      <c r="NK161" s="23"/>
      <c r="NL161" s="23"/>
      <c r="NM161" s="23"/>
      <c r="NN161" s="23"/>
      <c r="NO161" s="23"/>
      <c r="NP161" s="23"/>
      <c r="NQ161" s="23"/>
      <c r="NR161" s="23"/>
      <c r="NS161" s="23"/>
      <c r="NT161" s="23"/>
      <c r="NU161" s="23"/>
      <c r="NV161" s="23"/>
      <c r="NW161" s="23"/>
      <c r="NX161" s="23"/>
      <c r="NY161" s="23"/>
      <c r="NZ161" s="23"/>
      <c r="OA161" s="23"/>
      <c r="OB161" s="23"/>
      <c r="OC161" s="23"/>
      <c r="OD161" s="23"/>
      <c r="OE161" s="23"/>
      <c r="OF161" s="23"/>
      <c r="OG161" s="23"/>
      <c r="OH161" s="23"/>
      <c r="OI161" s="23"/>
      <c r="OJ161" s="23"/>
      <c r="OK161" s="23"/>
      <c r="OL161" s="23"/>
      <c r="OM161" s="23"/>
      <c r="ON161" s="23"/>
      <c r="OO161" s="23"/>
      <c r="OP161" s="23"/>
      <c r="OQ161" s="23"/>
      <c r="OR161" s="23"/>
      <c r="OS161" s="23"/>
      <c r="OT161" s="23"/>
      <c r="OU161" s="23"/>
      <c r="OV161" s="23"/>
      <c r="OW161" s="23"/>
      <c r="OX161" s="23"/>
      <c r="OY161" s="23"/>
      <c r="OZ161" s="23"/>
      <c r="PA161" s="23"/>
      <c r="PB161" s="23"/>
      <c r="PC161" s="23"/>
      <c r="PD161" s="23"/>
      <c r="PE161" s="23"/>
      <c r="PF161" s="23"/>
      <c r="PG161" s="23"/>
      <c r="PH161" s="23"/>
      <c r="PI161" s="23"/>
      <c r="PJ161" s="23"/>
      <c r="PK161" s="23"/>
      <c r="PL161" s="23"/>
      <c r="PM161" s="23"/>
      <c r="PN161" s="23"/>
      <c r="PO161" s="23"/>
      <c r="PP161" s="23"/>
      <c r="PQ161" s="23"/>
      <c r="PR161" s="23"/>
      <c r="PS161" s="23"/>
      <c r="PT161" s="23"/>
      <c r="PU161" s="23"/>
      <c r="PV161" s="23"/>
      <c r="PW161" s="23"/>
      <c r="PX161" s="23"/>
      <c r="PY161" s="23"/>
      <c r="PZ161" s="23"/>
      <c r="QA161" s="23"/>
      <c r="QB161" s="23"/>
      <c r="QC161" s="23"/>
      <c r="QD161" s="23"/>
      <c r="QE161" s="23"/>
      <c r="QF161" s="23"/>
      <c r="QG161" s="23"/>
      <c r="QH161" s="23"/>
      <c r="QI161" s="23"/>
      <c r="QJ161" s="23"/>
      <c r="QK161" s="23"/>
      <c r="QL161" s="23"/>
      <c r="QM161" s="23"/>
      <c r="QN161" s="23"/>
      <c r="QO161" s="23"/>
      <c r="QP161" s="23"/>
      <c r="QQ161" s="23"/>
      <c r="QR161" s="23"/>
      <c r="QS161" s="23"/>
      <c r="QT161" s="23"/>
      <c r="QU161" s="23"/>
      <c r="QV161" s="23"/>
      <c r="QW161" s="23"/>
      <c r="QX161" s="23"/>
      <c r="QY161" s="23"/>
      <c r="QZ161" s="23"/>
      <c r="RA161" s="23"/>
      <c r="RB161" s="23"/>
      <c r="RC161" s="23"/>
      <c r="RD161" s="23"/>
      <c r="RE161" s="23"/>
      <c r="RF161" s="23"/>
      <c r="RG161" s="23"/>
      <c r="RH161" s="23"/>
      <c r="RI161" s="23"/>
      <c r="RJ161" s="23"/>
      <c r="RK161" s="23"/>
      <c r="RL161" s="23"/>
      <c r="RM161" s="23"/>
      <c r="RN161" s="23"/>
      <c r="RO161" s="23"/>
      <c r="RP161" s="23"/>
      <c r="RQ161" s="23"/>
      <c r="RR161" s="23"/>
      <c r="RS161" s="23"/>
      <c r="RT161" s="23"/>
      <c r="RU161" s="23"/>
      <c r="RV161" s="23"/>
      <c r="RW161" s="23"/>
      <c r="RX161" s="23"/>
      <c r="RY161" s="23"/>
      <c r="RZ161" s="23"/>
      <c r="SA161" s="23"/>
      <c r="SB161" s="23"/>
      <c r="SC161" s="23"/>
      <c r="SD161" s="23"/>
      <c r="SE161" s="23"/>
      <c r="SF161" s="23"/>
      <c r="SG161" s="23"/>
      <c r="SH161" s="23"/>
      <c r="SI161" s="23"/>
      <c r="SJ161" s="23"/>
      <c r="SK161" s="23"/>
      <c r="SL161" s="23"/>
      <c r="SM161" s="23"/>
      <c r="SN161" s="23"/>
      <c r="SO161" s="23"/>
      <c r="SP161" s="23"/>
      <c r="SQ161" s="23"/>
      <c r="SR161" s="23"/>
      <c r="SS161" s="23"/>
      <c r="ST161" s="23"/>
      <c r="SU161" s="23"/>
      <c r="SV161" s="23"/>
      <c r="SW161" s="23"/>
      <c r="SX161" s="23"/>
      <c r="SY161" s="23"/>
      <c r="SZ161" s="23"/>
      <c r="TA161" s="23"/>
      <c r="TB161" s="23"/>
      <c r="TC161" s="23"/>
      <c r="TD161" s="23"/>
      <c r="TE161" s="23"/>
      <c r="TF161" s="23"/>
      <c r="TG161" s="23"/>
      <c r="TH161" s="23"/>
      <c r="TI161" s="23"/>
      <c r="TJ161" s="23"/>
      <c r="TK161" s="23"/>
      <c r="TL161" s="23"/>
      <c r="TM161" s="23"/>
      <c r="TN161" s="23"/>
      <c r="TO161" s="23"/>
      <c r="TP161" s="23"/>
      <c r="TQ161" s="23"/>
      <c r="TR161" s="23"/>
      <c r="TS161" s="23"/>
      <c r="TT161" s="23"/>
      <c r="TU161" s="23"/>
      <c r="TV161" s="23"/>
      <c r="TW161" s="23"/>
      <c r="TX161" s="23"/>
      <c r="TY161" s="23"/>
      <c r="TZ161" s="23"/>
      <c r="UA161" s="23"/>
      <c r="UB161" s="23"/>
      <c r="UC161" s="23"/>
      <c r="UD161" s="23"/>
      <c r="UE161" s="23"/>
      <c r="UF161" s="23"/>
      <c r="UG161" s="23"/>
      <c r="UH161" s="23"/>
      <c r="UI161" s="23"/>
      <c r="UJ161" s="23"/>
      <c r="UK161" s="23"/>
      <c r="UL161" s="23"/>
      <c r="UM161" s="23"/>
      <c r="UN161" s="23"/>
      <c r="UO161" s="23"/>
      <c r="UP161" s="23"/>
      <c r="UQ161" s="23"/>
      <c r="UR161" s="23"/>
      <c r="US161" s="23"/>
      <c r="UT161" s="23"/>
      <c r="UU161" s="23"/>
      <c r="UV161" s="23"/>
      <c r="UW161" s="23"/>
      <c r="UX161" s="23"/>
      <c r="UY161" s="23"/>
      <c r="UZ161" s="23"/>
      <c r="VA161" s="23"/>
      <c r="VB161" s="23"/>
      <c r="VC161" s="23"/>
      <c r="VD161" s="23"/>
      <c r="VE161" s="23"/>
      <c r="VF161" s="23"/>
      <c r="VG161" s="23"/>
      <c r="VH161" s="23"/>
      <c r="VI161" s="23"/>
      <c r="VJ161" s="23"/>
      <c r="VK161" s="23"/>
      <c r="VL161" s="23"/>
      <c r="VM161" s="23"/>
      <c r="VN161" s="23"/>
      <c r="VO161" s="23"/>
      <c r="VP161" s="23"/>
      <c r="VQ161" s="23"/>
      <c r="VR161" s="23"/>
      <c r="VS161" s="23"/>
      <c r="VT161" s="23"/>
      <c r="VU161" s="23"/>
      <c r="VV161" s="23"/>
      <c r="VW161" s="23"/>
      <c r="VX161" s="23"/>
      <c r="VY161" s="23"/>
      <c r="VZ161" s="23"/>
      <c r="WA161" s="23"/>
      <c r="WB161" s="23"/>
      <c r="WC161" s="23"/>
      <c r="WD161" s="23"/>
      <c r="WE161" s="23"/>
      <c r="WF161" s="23"/>
      <c r="WG161" s="23"/>
      <c r="WH161" s="23"/>
      <c r="WI161" s="23"/>
      <c r="WJ161" s="23"/>
      <c r="WK161" s="23"/>
      <c r="WL161" s="23"/>
      <c r="WM161" s="23"/>
      <c r="WN161" s="23"/>
      <c r="WO161" s="23"/>
      <c r="WP161" s="23"/>
      <c r="WQ161" s="23"/>
      <c r="WR161" s="23"/>
      <c r="WS161" s="23"/>
      <c r="WT161" s="23"/>
      <c r="WU161" s="23"/>
      <c r="WV161" s="23"/>
      <c r="WW161" s="23"/>
      <c r="WX161" s="23"/>
      <c r="WY161" s="23"/>
      <c r="WZ161" s="23"/>
      <c r="XA161" s="23"/>
      <c r="XB161" s="23"/>
      <c r="XC161" s="23"/>
      <c r="XD161" s="23"/>
      <c r="XE161" s="23"/>
      <c r="XF161" s="23"/>
      <c r="XG161" s="23"/>
      <c r="XH161" s="23"/>
      <c r="XI161" s="23"/>
      <c r="XJ161" s="23"/>
      <c r="XK161" s="23"/>
      <c r="XL161" s="23"/>
      <c r="XM161" s="23"/>
      <c r="XN161" s="23"/>
      <c r="XO161" s="23"/>
      <c r="XP161" s="23"/>
      <c r="XQ161" s="23"/>
      <c r="XR161" s="23"/>
      <c r="XS161" s="23"/>
      <c r="XT161" s="23"/>
      <c r="XU161" s="23"/>
      <c r="XV161" s="23"/>
      <c r="XW161" s="23"/>
      <c r="XX161" s="23"/>
      <c r="XY161" s="23"/>
      <c r="XZ161" s="23"/>
      <c r="YA161" s="23"/>
      <c r="YB161" s="23"/>
      <c r="YC161" s="23"/>
      <c r="YD161" s="23"/>
      <c r="YE161" s="23"/>
      <c r="YF161" s="23"/>
      <c r="YG161" s="23"/>
      <c r="YH161" s="23"/>
      <c r="YI161" s="23"/>
      <c r="YJ161" s="23"/>
      <c r="YK161" s="23"/>
      <c r="YL161" s="23"/>
      <c r="YM161" s="23"/>
      <c r="YN161" s="23"/>
      <c r="YO161" s="23"/>
      <c r="YP161" s="23"/>
      <c r="YQ161" s="23"/>
      <c r="YR161" s="23"/>
      <c r="YS161" s="23"/>
      <c r="YT161" s="23"/>
      <c r="YU161" s="23"/>
      <c r="YV161" s="23"/>
      <c r="YW161" s="23"/>
      <c r="YX161" s="23"/>
      <c r="YY161" s="23"/>
      <c r="YZ161" s="23"/>
      <c r="ZA161" s="23"/>
      <c r="ZB161" s="23"/>
      <c r="ZC161" s="23"/>
      <c r="ZD161" s="23"/>
      <c r="ZE161" s="23"/>
      <c r="ZF161" s="23"/>
      <c r="ZG161" s="23"/>
      <c r="ZH161" s="23"/>
      <c r="ZI161" s="23"/>
      <c r="ZJ161" s="23"/>
      <c r="ZK161" s="23"/>
      <c r="ZL161" s="23"/>
      <c r="ZM161" s="23"/>
      <c r="ZN161" s="23"/>
      <c r="ZO161" s="23"/>
      <c r="ZP161" s="23"/>
      <c r="ZQ161" s="23"/>
      <c r="ZR161" s="23"/>
      <c r="ZS161" s="23"/>
      <c r="ZT161" s="23"/>
      <c r="ZU161" s="23"/>
      <c r="ZV161" s="23"/>
      <c r="ZW161" s="23"/>
      <c r="ZX161" s="23"/>
      <c r="ZY161" s="23"/>
      <c r="ZZ161" s="23"/>
      <c r="AAA161" s="23"/>
      <c r="AAB161" s="23"/>
      <c r="AAC161" s="23"/>
      <c r="AAD161" s="23"/>
      <c r="AAE161" s="23"/>
      <c r="AAF161" s="23"/>
      <c r="AAG161" s="23"/>
      <c r="AAH161" s="23"/>
      <c r="AAI161" s="23"/>
      <c r="AAJ161" s="23"/>
      <c r="AAK161" s="23"/>
      <c r="AAL161" s="23"/>
      <c r="AAM161" s="23"/>
      <c r="AAN161" s="23"/>
      <c r="AAO161" s="23"/>
      <c r="AAP161" s="23"/>
      <c r="AAQ161" s="23"/>
      <c r="AAR161" s="23"/>
      <c r="AAS161" s="23"/>
      <c r="AAT161" s="23"/>
      <c r="AAU161" s="23"/>
      <c r="AAV161" s="23"/>
      <c r="AAW161" s="23"/>
      <c r="AAX161" s="23"/>
      <c r="AAY161" s="23"/>
      <c r="AAZ161" s="23"/>
      <c r="ABA161" s="23"/>
      <c r="ABB161" s="23"/>
      <c r="ABC161" s="23"/>
      <c r="ABD161" s="23"/>
      <c r="ABE161" s="23"/>
      <c r="ABF161" s="23"/>
      <c r="ABG161" s="23"/>
      <c r="ABH161" s="23"/>
      <c r="ABI161" s="23"/>
      <c r="ABJ161" s="23"/>
      <c r="ABK161" s="23"/>
      <c r="ABL161" s="23"/>
      <c r="ABM161" s="23"/>
      <c r="ABN161" s="23"/>
      <c r="ABO161" s="23"/>
      <c r="ABP161" s="23"/>
      <c r="ABQ161" s="23"/>
      <c r="ABR161" s="23"/>
      <c r="ABS161" s="23"/>
      <c r="ABT161" s="23"/>
      <c r="ABU161" s="23"/>
      <c r="ABV161" s="23"/>
      <c r="ABW161" s="23"/>
      <c r="ABX161" s="23"/>
      <c r="ABY161" s="23"/>
      <c r="ABZ161" s="23"/>
      <c r="ACA161" s="23"/>
      <c r="ACB161" s="23"/>
      <c r="ACC161" s="23"/>
      <c r="ACD161" s="23"/>
      <c r="ACE161" s="23"/>
      <c r="ACF161" s="23"/>
      <c r="ACG161" s="23"/>
      <c r="ACH161" s="23"/>
      <c r="ACI161" s="23"/>
      <c r="ACJ161" s="23"/>
      <c r="ACK161" s="23"/>
      <c r="ACL161" s="23"/>
      <c r="ACM161" s="23"/>
      <c r="ACN161" s="23"/>
      <c r="ACO161" s="23"/>
      <c r="ACP161" s="23"/>
      <c r="ACQ161" s="23"/>
      <c r="ACR161" s="23"/>
      <c r="ACS161" s="23"/>
      <c r="ACT161" s="23"/>
      <c r="ACU161" s="23"/>
      <c r="ACV161" s="23"/>
      <c r="ACW161" s="23"/>
      <c r="ACX161" s="23"/>
      <c r="ACY161" s="23"/>
      <c r="ACZ161" s="23"/>
      <c r="ADA161" s="23"/>
      <c r="ADB161" s="23"/>
      <c r="ADC161" s="23"/>
      <c r="ADD161" s="23"/>
      <c r="ADE161" s="23"/>
      <c r="ADF161" s="23"/>
      <c r="ADG161" s="23"/>
      <c r="ADH161" s="23"/>
      <c r="ADI161" s="23"/>
      <c r="ADJ161" s="23"/>
      <c r="ADK161" s="23"/>
      <c r="ADL161" s="23"/>
      <c r="ADM161" s="23"/>
      <c r="ADN161" s="23"/>
      <c r="ADO161" s="23"/>
      <c r="ADP161" s="23"/>
      <c r="ADQ161" s="23"/>
      <c r="ADR161" s="23"/>
      <c r="ADS161" s="23"/>
      <c r="ADT161" s="23"/>
      <c r="ADU161" s="23"/>
      <c r="ADV161" s="23"/>
      <c r="ADW161" s="23"/>
      <c r="ADX161" s="23"/>
      <c r="ADY161" s="23"/>
      <c r="ADZ161" s="23"/>
      <c r="AEA161" s="23"/>
      <c r="AEB161" s="23"/>
      <c r="AEC161" s="23"/>
      <c r="AED161" s="23"/>
      <c r="AEE161" s="23"/>
      <c r="AEF161" s="23"/>
      <c r="AEG161" s="23"/>
      <c r="AEH161" s="23"/>
      <c r="AEI161" s="23"/>
      <c r="AEJ161" s="23"/>
      <c r="AEK161" s="23"/>
      <c r="AEL161" s="23"/>
      <c r="AEM161" s="23"/>
      <c r="AEN161" s="23"/>
      <c r="AEO161" s="23"/>
      <c r="AEP161" s="23"/>
      <c r="AEQ161" s="23"/>
      <c r="AER161" s="23"/>
      <c r="AES161" s="23"/>
      <c r="AET161" s="23"/>
      <c r="AEU161" s="23"/>
      <c r="AEV161" s="23"/>
      <c r="AEW161" s="23"/>
      <c r="AEX161" s="23"/>
      <c r="AEY161" s="23"/>
      <c r="AEZ161" s="23"/>
      <c r="AFA161" s="23"/>
      <c r="AFB161" s="23"/>
      <c r="AFC161" s="23"/>
      <c r="AFD161" s="23"/>
      <c r="AFE161" s="23"/>
      <c r="AFF161" s="23"/>
      <c r="AFG161" s="23"/>
      <c r="AFH161" s="23"/>
      <c r="AFI161" s="23"/>
      <c r="AFJ161" s="23"/>
      <c r="AFK161" s="23"/>
      <c r="AFL161" s="23"/>
      <c r="AFM161" s="23"/>
      <c r="AFN161" s="23"/>
      <c r="AFO161" s="23"/>
      <c r="AFP161" s="23"/>
      <c r="AFQ161" s="23"/>
      <c r="AFR161" s="23"/>
      <c r="AFS161" s="23"/>
      <c r="AFT161" s="23"/>
      <c r="AFU161" s="23"/>
      <c r="AFV161" s="23"/>
      <c r="AFW161" s="23"/>
      <c r="AFX161" s="23"/>
      <c r="AFY161" s="23"/>
      <c r="AFZ161" s="23"/>
      <c r="AGA161" s="23"/>
      <c r="AGB161" s="23"/>
      <c r="AGC161" s="23"/>
      <c r="AGD161" s="23"/>
      <c r="AGE161" s="23"/>
      <c r="AGF161" s="23"/>
      <c r="AGG161" s="23"/>
      <c r="AGH161" s="23"/>
      <c r="AGI161" s="23"/>
      <c r="AGJ161" s="23"/>
      <c r="AGK161" s="23"/>
      <c r="AGL161" s="23"/>
      <c r="AGM161" s="23"/>
      <c r="AGN161" s="23"/>
      <c r="AGO161" s="23"/>
      <c r="AGP161" s="23"/>
      <c r="AGQ161" s="23"/>
      <c r="AGR161" s="23"/>
      <c r="AGS161" s="23"/>
      <c r="AGT161" s="23"/>
      <c r="AGU161" s="23"/>
      <c r="AGV161" s="23"/>
      <c r="AGW161" s="23"/>
      <c r="AGX161" s="23"/>
      <c r="AGY161" s="23"/>
      <c r="AGZ161" s="23"/>
      <c r="AHA161" s="23"/>
      <c r="AHB161" s="23"/>
      <c r="AHC161" s="23"/>
      <c r="AHD161" s="23"/>
      <c r="AHE161" s="23"/>
      <c r="AHF161" s="23"/>
      <c r="AHG161" s="23"/>
      <c r="AHH161" s="23"/>
      <c r="AHI161" s="23"/>
      <c r="AHJ161" s="23"/>
      <c r="AHK161" s="23"/>
    </row>
    <row r="162" spans="1:896" s="22" customFormat="1" ht="18" customHeight="1" x14ac:dyDescent="0.2">
      <c r="A162" s="120" t="s">
        <v>17</v>
      </c>
      <c r="B162" s="140"/>
      <c r="C162" s="207" t="s">
        <v>149</v>
      </c>
      <c r="D162" s="180" t="s">
        <v>405</v>
      </c>
      <c r="E162" s="141">
        <v>45.4</v>
      </c>
      <c r="F162" s="195"/>
      <c r="G162" s="189">
        <f t="shared" si="6"/>
        <v>0</v>
      </c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  <c r="BP162" s="23"/>
      <c r="BQ162" s="23"/>
      <c r="BR162" s="23"/>
      <c r="BS162" s="23"/>
      <c r="BT162" s="23"/>
      <c r="BU162" s="23"/>
      <c r="BV162" s="23"/>
      <c r="BW162" s="23"/>
      <c r="BX162" s="23"/>
      <c r="BY162" s="23"/>
      <c r="BZ162" s="23"/>
      <c r="CA162" s="23"/>
      <c r="CB162" s="23"/>
      <c r="CC162" s="23"/>
      <c r="CD162" s="23"/>
      <c r="CE162" s="23"/>
      <c r="CF162" s="23"/>
      <c r="CG162" s="23"/>
      <c r="CH162" s="23"/>
      <c r="CI162" s="23"/>
      <c r="CJ162" s="23"/>
      <c r="CK162" s="23"/>
      <c r="CL162" s="23"/>
      <c r="CM162" s="23"/>
      <c r="CN162" s="23"/>
      <c r="CO162" s="23"/>
      <c r="CP162" s="23"/>
      <c r="CQ162" s="23"/>
      <c r="CR162" s="23"/>
      <c r="CS162" s="23"/>
      <c r="CT162" s="23"/>
      <c r="CU162" s="23"/>
      <c r="CV162" s="23"/>
      <c r="CW162" s="23"/>
      <c r="CX162" s="23"/>
      <c r="CY162" s="23"/>
      <c r="CZ162" s="23"/>
      <c r="DA162" s="23"/>
      <c r="DB162" s="23"/>
      <c r="DC162" s="23"/>
      <c r="DD162" s="23"/>
      <c r="DE162" s="23"/>
      <c r="DF162" s="23"/>
      <c r="DG162" s="23"/>
      <c r="DH162" s="23"/>
      <c r="DI162" s="23"/>
      <c r="DJ162" s="23"/>
      <c r="DK162" s="23"/>
      <c r="DL162" s="23"/>
      <c r="DM162" s="23"/>
      <c r="DN162" s="23"/>
      <c r="DO162" s="23"/>
      <c r="DP162" s="23"/>
      <c r="DQ162" s="23"/>
      <c r="DR162" s="23"/>
      <c r="DS162" s="23"/>
      <c r="DT162" s="23"/>
      <c r="DU162" s="23"/>
      <c r="DV162" s="23"/>
      <c r="DW162" s="23"/>
      <c r="DX162" s="23"/>
      <c r="DY162" s="23"/>
      <c r="DZ162" s="23"/>
      <c r="EA162" s="23"/>
      <c r="EB162" s="23"/>
      <c r="EC162" s="23"/>
      <c r="ED162" s="23"/>
      <c r="EE162" s="23"/>
      <c r="EF162" s="23"/>
      <c r="EG162" s="23"/>
      <c r="EH162" s="23"/>
      <c r="EI162" s="23"/>
      <c r="EJ162" s="23"/>
      <c r="EK162" s="23"/>
      <c r="EL162" s="23"/>
      <c r="EM162" s="23"/>
      <c r="EN162" s="23"/>
      <c r="EO162" s="23"/>
      <c r="EP162" s="23"/>
      <c r="EQ162" s="23"/>
      <c r="ER162" s="23"/>
      <c r="ES162" s="23"/>
      <c r="ET162" s="23"/>
      <c r="EU162" s="23"/>
      <c r="EV162" s="23"/>
      <c r="EW162" s="23"/>
      <c r="EX162" s="23"/>
      <c r="EY162" s="23"/>
      <c r="EZ162" s="23"/>
      <c r="FA162" s="23"/>
      <c r="FB162" s="23"/>
      <c r="FC162" s="23"/>
      <c r="FD162" s="23"/>
      <c r="FE162" s="23"/>
      <c r="FF162" s="23"/>
      <c r="FG162" s="23"/>
      <c r="FH162" s="23"/>
      <c r="FI162" s="23"/>
      <c r="FJ162" s="23"/>
      <c r="FK162" s="23"/>
      <c r="FL162" s="23"/>
      <c r="FM162" s="23"/>
      <c r="FN162" s="23"/>
      <c r="FO162" s="23"/>
      <c r="FP162" s="23"/>
      <c r="FQ162" s="23"/>
      <c r="FR162" s="23"/>
      <c r="FS162" s="23"/>
      <c r="FT162" s="23"/>
      <c r="FU162" s="23"/>
      <c r="FV162" s="23"/>
      <c r="FW162" s="23"/>
      <c r="FX162" s="23"/>
      <c r="FY162" s="23"/>
      <c r="FZ162" s="23"/>
      <c r="GA162" s="23"/>
      <c r="GB162" s="23"/>
      <c r="GC162" s="23"/>
      <c r="GD162" s="23"/>
      <c r="GE162" s="23"/>
      <c r="GF162" s="23"/>
      <c r="GG162" s="23"/>
      <c r="GH162" s="23"/>
      <c r="GI162" s="23"/>
      <c r="GJ162" s="23"/>
      <c r="GK162" s="23"/>
      <c r="GL162" s="23"/>
      <c r="GM162" s="23"/>
      <c r="GN162" s="23"/>
      <c r="GO162" s="23"/>
      <c r="GP162" s="23"/>
      <c r="GQ162" s="23"/>
      <c r="GR162" s="23"/>
      <c r="GS162" s="23"/>
      <c r="GT162" s="23"/>
      <c r="GU162" s="23"/>
      <c r="GV162" s="23"/>
      <c r="GW162" s="23"/>
      <c r="GX162" s="23"/>
      <c r="GY162" s="23"/>
      <c r="GZ162" s="23"/>
      <c r="HA162" s="23"/>
      <c r="HB162" s="23"/>
      <c r="HC162" s="23"/>
      <c r="HD162" s="23"/>
      <c r="HE162" s="23"/>
      <c r="HF162" s="23"/>
      <c r="HG162" s="23"/>
      <c r="HH162" s="23"/>
      <c r="HI162" s="23"/>
      <c r="HJ162" s="23"/>
      <c r="HK162" s="23"/>
      <c r="HL162" s="23"/>
      <c r="HM162" s="23"/>
      <c r="HN162" s="23"/>
      <c r="HO162" s="23"/>
      <c r="HP162" s="23"/>
      <c r="HQ162" s="23"/>
      <c r="HR162" s="23"/>
      <c r="HS162" s="23"/>
      <c r="HT162" s="23"/>
      <c r="HU162" s="23"/>
      <c r="HV162" s="23"/>
      <c r="HW162" s="23"/>
      <c r="HX162" s="23"/>
      <c r="HY162" s="23"/>
      <c r="HZ162" s="23"/>
      <c r="IA162" s="23"/>
      <c r="IB162" s="23"/>
      <c r="IC162" s="23"/>
      <c r="ID162" s="23"/>
      <c r="IE162" s="23"/>
      <c r="IF162" s="23"/>
      <c r="IG162" s="23"/>
      <c r="IH162" s="23"/>
      <c r="II162" s="23"/>
      <c r="IJ162" s="23"/>
      <c r="IK162" s="23"/>
      <c r="IL162" s="23"/>
      <c r="IM162" s="23"/>
      <c r="IN162" s="23"/>
      <c r="IO162" s="23"/>
      <c r="IP162" s="23"/>
      <c r="IQ162" s="23"/>
      <c r="IR162" s="23"/>
      <c r="IS162" s="23"/>
      <c r="IT162" s="23"/>
      <c r="IU162" s="23"/>
      <c r="IV162" s="23"/>
      <c r="IW162" s="23"/>
      <c r="IX162" s="23"/>
      <c r="IY162" s="23"/>
      <c r="IZ162" s="23"/>
      <c r="JA162" s="23"/>
      <c r="JB162" s="23"/>
      <c r="JC162" s="23"/>
      <c r="JD162" s="23"/>
      <c r="JE162" s="23"/>
      <c r="JF162" s="23"/>
      <c r="JG162" s="23"/>
      <c r="JH162" s="23"/>
      <c r="JI162" s="23"/>
      <c r="JJ162" s="23"/>
      <c r="JK162" s="23"/>
      <c r="JL162" s="23"/>
      <c r="JM162" s="23"/>
      <c r="JN162" s="23"/>
      <c r="JO162" s="23"/>
      <c r="JP162" s="23"/>
      <c r="JQ162" s="23"/>
      <c r="JR162" s="23"/>
      <c r="JS162" s="23"/>
      <c r="JT162" s="23"/>
      <c r="JU162" s="23"/>
      <c r="JV162" s="23"/>
      <c r="JW162" s="23"/>
      <c r="JX162" s="23"/>
      <c r="JY162" s="23"/>
      <c r="JZ162" s="23"/>
      <c r="KA162" s="23"/>
      <c r="KB162" s="23"/>
      <c r="KC162" s="23"/>
      <c r="KD162" s="23"/>
      <c r="KE162" s="23"/>
      <c r="KF162" s="23"/>
      <c r="KG162" s="23"/>
      <c r="KH162" s="23"/>
      <c r="KI162" s="23"/>
      <c r="KJ162" s="23"/>
      <c r="KK162" s="23"/>
      <c r="KL162" s="23"/>
      <c r="KM162" s="23"/>
      <c r="KN162" s="23"/>
      <c r="KO162" s="23"/>
      <c r="KP162" s="23"/>
      <c r="KQ162" s="23"/>
      <c r="KR162" s="23"/>
      <c r="KS162" s="23"/>
      <c r="KT162" s="23"/>
      <c r="KU162" s="23"/>
      <c r="KV162" s="23"/>
      <c r="KW162" s="23"/>
      <c r="KX162" s="23"/>
      <c r="KY162" s="23"/>
      <c r="KZ162" s="23"/>
      <c r="LA162" s="23"/>
      <c r="LB162" s="23"/>
      <c r="LC162" s="23"/>
      <c r="LD162" s="23"/>
      <c r="LE162" s="23"/>
      <c r="LF162" s="23"/>
      <c r="LG162" s="23"/>
      <c r="LH162" s="23"/>
      <c r="LI162" s="23"/>
      <c r="LJ162" s="23"/>
      <c r="LK162" s="23"/>
      <c r="LL162" s="23"/>
      <c r="LM162" s="23"/>
      <c r="LN162" s="23"/>
      <c r="LO162" s="23"/>
      <c r="LP162" s="23"/>
      <c r="LQ162" s="23"/>
      <c r="LR162" s="23"/>
      <c r="LS162" s="23"/>
      <c r="LT162" s="23"/>
      <c r="LU162" s="23"/>
      <c r="LV162" s="23"/>
      <c r="LW162" s="23"/>
      <c r="LX162" s="23"/>
      <c r="LY162" s="23"/>
      <c r="LZ162" s="23"/>
      <c r="MA162" s="23"/>
      <c r="MB162" s="23"/>
      <c r="MC162" s="23"/>
      <c r="MD162" s="23"/>
      <c r="ME162" s="23"/>
      <c r="MF162" s="23"/>
      <c r="MG162" s="23"/>
      <c r="MH162" s="23"/>
      <c r="MI162" s="23"/>
      <c r="MJ162" s="23"/>
      <c r="MK162" s="23"/>
      <c r="ML162" s="23"/>
      <c r="MM162" s="23"/>
      <c r="MN162" s="23"/>
      <c r="MO162" s="23"/>
      <c r="MP162" s="23"/>
      <c r="MQ162" s="23"/>
      <c r="MR162" s="23"/>
      <c r="MS162" s="23"/>
      <c r="MT162" s="23"/>
      <c r="MU162" s="23"/>
      <c r="MV162" s="23"/>
      <c r="MW162" s="23"/>
      <c r="MX162" s="23"/>
      <c r="MY162" s="23"/>
      <c r="MZ162" s="23"/>
      <c r="NA162" s="23"/>
      <c r="NB162" s="23"/>
      <c r="NC162" s="23"/>
      <c r="ND162" s="23"/>
      <c r="NE162" s="23"/>
      <c r="NF162" s="23"/>
      <c r="NG162" s="23"/>
      <c r="NH162" s="23"/>
      <c r="NI162" s="23"/>
      <c r="NJ162" s="23"/>
      <c r="NK162" s="23"/>
      <c r="NL162" s="23"/>
      <c r="NM162" s="23"/>
      <c r="NN162" s="23"/>
      <c r="NO162" s="23"/>
      <c r="NP162" s="23"/>
      <c r="NQ162" s="23"/>
      <c r="NR162" s="23"/>
      <c r="NS162" s="23"/>
      <c r="NT162" s="23"/>
      <c r="NU162" s="23"/>
      <c r="NV162" s="23"/>
      <c r="NW162" s="23"/>
      <c r="NX162" s="23"/>
      <c r="NY162" s="23"/>
      <c r="NZ162" s="23"/>
      <c r="OA162" s="23"/>
      <c r="OB162" s="23"/>
      <c r="OC162" s="23"/>
      <c r="OD162" s="23"/>
      <c r="OE162" s="23"/>
      <c r="OF162" s="23"/>
      <c r="OG162" s="23"/>
      <c r="OH162" s="23"/>
      <c r="OI162" s="23"/>
      <c r="OJ162" s="23"/>
      <c r="OK162" s="23"/>
      <c r="OL162" s="23"/>
      <c r="OM162" s="23"/>
      <c r="ON162" s="23"/>
      <c r="OO162" s="23"/>
      <c r="OP162" s="23"/>
      <c r="OQ162" s="23"/>
      <c r="OR162" s="23"/>
      <c r="OS162" s="23"/>
      <c r="OT162" s="23"/>
      <c r="OU162" s="23"/>
      <c r="OV162" s="23"/>
      <c r="OW162" s="23"/>
      <c r="OX162" s="23"/>
      <c r="OY162" s="23"/>
      <c r="OZ162" s="23"/>
      <c r="PA162" s="23"/>
      <c r="PB162" s="23"/>
      <c r="PC162" s="23"/>
      <c r="PD162" s="23"/>
      <c r="PE162" s="23"/>
      <c r="PF162" s="23"/>
      <c r="PG162" s="23"/>
      <c r="PH162" s="23"/>
      <c r="PI162" s="23"/>
      <c r="PJ162" s="23"/>
      <c r="PK162" s="23"/>
      <c r="PL162" s="23"/>
      <c r="PM162" s="23"/>
      <c r="PN162" s="23"/>
      <c r="PO162" s="23"/>
      <c r="PP162" s="23"/>
      <c r="PQ162" s="23"/>
      <c r="PR162" s="23"/>
      <c r="PS162" s="23"/>
      <c r="PT162" s="23"/>
      <c r="PU162" s="23"/>
      <c r="PV162" s="23"/>
      <c r="PW162" s="23"/>
      <c r="PX162" s="23"/>
      <c r="PY162" s="23"/>
      <c r="PZ162" s="23"/>
      <c r="QA162" s="23"/>
      <c r="QB162" s="23"/>
      <c r="QC162" s="23"/>
      <c r="QD162" s="23"/>
      <c r="QE162" s="23"/>
      <c r="QF162" s="23"/>
      <c r="QG162" s="23"/>
      <c r="QH162" s="23"/>
      <c r="QI162" s="23"/>
      <c r="QJ162" s="23"/>
      <c r="QK162" s="23"/>
      <c r="QL162" s="23"/>
      <c r="QM162" s="23"/>
      <c r="QN162" s="23"/>
      <c r="QO162" s="23"/>
      <c r="QP162" s="23"/>
      <c r="QQ162" s="23"/>
      <c r="QR162" s="23"/>
      <c r="QS162" s="23"/>
      <c r="QT162" s="23"/>
      <c r="QU162" s="23"/>
      <c r="QV162" s="23"/>
      <c r="QW162" s="23"/>
      <c r="QX162" s="23"/>
      <c r="QY162" s="23"/>
      <c r="QZ162" s="23"/>
      <c r="RA162" s="23"/>
      <c r="RB162" s="23"/>
      <c r="RC162" s="23"/>
      <c r="RD162" s="23"/>
      <c r="RE162" s="23"/>
      <c r="RF162" s="23"/>
      <c r="RG162" s="23"/>
      <c r="RH162" s="23"/>
      <c r="RI162" s="23"/>
      <c r="RJ162" s="23"/>
      <c r="RK162" s="23"/>
      <c r="RL162" s="23"/>
      <c r="RM162" s="23"/>
      <c r="RN162" s="23"/>
      <c r="RO162" s="23"/>
      <c r="RP162" s="23"/>
      <c r="RQ162" s="23"/>
      <c r="RR162" s="23"/>
      <c r="RS162" s="23"/>
      <c r="RT162" s="23"/>
      <c r="RU162" s="23"/>
      <c r="RV162" s="23"/>
      <c r="RW162" s="23"/>
      <c r="RX162" s="23"/>
      <c r="RY162" s="23"/>
      <c r="RZ162" s="23"/>
      <c r="SA162" s="23"/>
      <c r="SB162" s="23"/>
      <c r="SC162" s="23"/>
      <c r="SD162" s="23"/>
      <c r="SE162" s="23"/>
      <c r="SF162" s="23"/>
      <c r="SG162" s="23"/>
      <c r="SH162" s="23"/>
      <c r="SI162" s="23"/>
      <c r="SJ162" s="23"/>
      <c r="SK162" s="23"/>
      <c r="SL162" s="23"/>
      <c r="SM162" s="23"/>
      <c r="SN162" s="23"/>
      <c r="SO162" s="23"/>
      <c r="SP162" s="23"/>
      <c r="SQ162" s="23"/>
      <c r="SR162" s="23"/>
      <c r="SS162" s="23"/>
      <c r="ST162" s="23"/>
      <c r="SU162" s="23"/>
      <c r="SV162" s="23"/>
      <c r="SW162" s="23"/>
      <c r="SX162" s="23"/>
      <c r="SY162" s="23"/>
      <c r="SZ162" s="23"/>
      <c r="TA162" s="23"/>
      <c r="TB162" s="23"/>
      <c r="TC162" s="23"/>
      <c r="TD162" s="23"/>
      <c r="TE162" s="23"/>
      <c r="TF162" s="23"/>
      <c r="TG162" s="23"/>
      <c r="TH162" s="23"/>
      <c r="TI162" s="23"/>
      <c r="TJ162" s="23"/>
      <c r="TK162" s="23"/>
      <c r="TL162" s="23"/>
      <c r="TM162" s="23"/>
      <c r="TN162" s="23"/>
      <c r="TO162" s="23"/>
      <c r="TP162" s="23"/>
      <c r="TQ162" s="23"/>
      <c r="TR162" s="23"/>
      <c r="TS162" s="23"/>
      <c r="TT162" s="23"/>
      <c r="TU162" s="23"/>
      <c r="TV162" s="23"/>
      <c r="TW162" s="23"/>
      <c r="TX162" s="23"/>
      <c r="TY162" s="23"/>
      <c r="TZ162" s="23"/>
      <c r="UA162" s="23"/>
      <c r="UB162" s="23"/>
      <c r="UC162" s="23"/>
      <c r="UD162" s="23"/>
      <c r="UE162" s="23"/>
      <c r="UF162" s="23"/>
      <c r="UG162" s="23"/>
      <c r="UH162" s="23"/>
      <c r="UI162" s="23"/>
      <c r="UJ162" s="23"/>
      <c r="UK162" s="23"/>
      <c r="UL162" s="23"/>
      <c r="UM162" s="23"/>
      <c r="UN162" s="23"/>
      <c r="UO162" s="23"/>
      <c r="UP162" s="23"/>
      <c r="UQ162" s="23"/>
      <c r="UR162" s="23"/>
      <c r="US162" s="23"/>
      <c r="UT162" s="23"/>
      <c r="UU162" s="23"/>
      <c r="UV162" s="23"/>
      <c r="UW162" s="23"/>
      <c r="UX162" s="23"/>
      <c r="UY162" s="23"/>
      <c r="UZ162" s="23"/>
      <c r="VA162" s="23"/>
      <c r="VB162" s="23"/>
      <c r="VC162" s="23"/>
      <c r="VD162" s="23"/>
      <c r="VE162" s="23"/>
      <c r="VF162" s="23"/>
      <c r="VG162" s="23"/>
      <c r="VH162" s="23"/>
      <c r="VI162" s="23"/>
      <c r="VJ162" s="23"/>
      <c r="VK162" s="23"/>
      <c r="VL162" s="23"/>
      <c r="VM162" s="23"/>
      <c r="VN162" s="23"/>
      <c r="VO162" s="23"/>
      <c r="VP162" s="23"/>
      <c r="VQ162" s="23"/>
      <c r="VR162" s="23"/>
      <c r="VS162" s="23"/>
      <c r="VT162" s="23"/>
      <c r="VU162" s="23"/>
      <c r="VV162" s="23"/>
      <c r="VW162" s="23"/>
      <c r="VX162" s="23"/>
      <c r="VY162" s="23"/>
      <c r="VZ162" s="23"/>
      <c r="WA162" s="23"/>
      <c r="WB162" s="23"/>
      <c r="WC162" s="23"/>
      <c r="WD162" s="23"/>
      <c r="WE162" s="23"/>
      <c r="WF162" s="23"/>
      <c r="WG162" s="23"/>
      <c r="WH162" s="23"/>
      <c r="WI162" s="23"/>
      <c r="WJ162" s="23"/>
      <c r="WK162" s="23"/>
      <c r="WL162" s="23"/>
      <c r="WM162" s="23"/>
      <c r="WN162" s="23"/>
      <c r="WO162" s="23"/>
      <c r="WP162" s="23"/>
      <c r="WQ162" s="23"/>
      <c r="WR162" s="23"/>
      <c r="WS162" s="23"/>
      <c r="WT162" s="23"/>
      <c r="WU162" s="23"/>
      <c r="WV162" s="23"/>
      <c r="WW162" s="23"/>
      <c r="WX162" s="23"/>
      <c r="WY162" s="23"/>
      <c r="WZ162" s="23"/>
      <c r="XA162" s="23"/>
      <c r="XB162" s="23"/>
      <c r="XC162" s="23"/>
      <c r="XD162" s="23"/>
      <c r="XE162" s="23"/>
      <c r="XF162" s="23"/>
      <c r="XG162" s="23"/>
      <c r="XH162" s="23"/>
      <c r="XI162" s="23"/>
      <c r="XJ162" s="23"/>
      <c r="XK162" s="23"/>
      <c r="XL162" s="23"/>
      <c r="XM162" s="23"/>
      <c r="XN162" s="23"/>
      <c r="XO162" s="23"/>
      <c r="XP162" s="23"/>
      <c r="XQ162" s="23"/>
      <c r="XR162" s="23"/>
      <c r="XS162" s="23"/>
      <c r="XT162" s="23"/>
      <c r="XU162" s="23"/>
      <c r="XV162" s="23"/>
      <c r="XW162" s="23"/>
      <c r="XX162" s="23"/>
      <c r="XY162" s="23"/>
      <c r="XZ162" s="23"/>
      <c r="YA162" s="23"/>
      <c r="YB162" s="23"/>
      <c r="YC162" s="23"/>
      <c r="YD162" s="23"/>
      <c r="YE162" s="23"/>
      <c r="YF162" s="23"/>
      <c r="YG162" s="23"/>
      <c r="YH162" s="23"/>
      <c r="YI162" s="23"/>
      <c r="YJ162" s="23"/>
      <c r="YK162" s="23"/>
      <c r="YL162" s="23"/>
      <c r="YM162" s="23"/>
      <c r="YN162" s="23"/>
      <c r="YO162" s="23"/>
      <c r="YP162" s="23"/>
      <c r="YQ162" s="23"/>
      <c r="YR162" s="23"/>
      <c r="YS162" s="23"/>
      <c r="YT162" s="23"/>
      <c r="YU162" s="23"/>
      <c r="YV162" s="23"/>
      <c r="YW162" s="23"/>
      <c r="YX162" s="23"/>
      <c r="YY162" s="23"/>
      <c r="YZ162" s="23"/>
      <c r="ZA162" s="23"/>
      <c r="ZB162" s="23"/>
      <c r="ZC162" s="23"/>
      <c r="ZD162" s="23"/>
      <c r="ZE162" s="23"/>
      <c r="ZF162" s="23"/>
      <c r="ZG162" s="23"/>
      <c r="ZH162" s="23"/>
      <c r="ZI162" s="23"/>
      <c r="ZJ162" s="23"/>
      <c r="ZK162" s="23"/>
      <c r="ZL162" s="23"/>
      <c r="ZM162" s="23"/>
      <c r="ZN162" s="23"/>
      <c r="ZO162" s="23"/>
      <c r="ZP162" s="23"/>
      <c r="ZQ162" s="23"/>
      <c r="ZR162" s="23"/>
      <c r="ZS162" s="23"/>
      <c r="ZT162" s="23"/>
      <c r="ZU162" s="23"/>
      <c r="ZV162" s="23"/>
      <c r="ZW162" s="23"/>
      <c r="ZX162" s="23"/>
      <c r="ZY162" s="23"/>
      <c r="ZZ162" s="23"/>
      <c r="AAA162" s="23"/>
      <c r="AAB162" s="23"/>
      <c r="AAC162" s="23"/>
      <c r="AAD162" s="23"/>
      <c r="AAE162" s="23"/>
      <c r="AAF162" s="23"/>
      <c r="AAG162" s="23"/>
      <c r="AAH162" s="23"/>
      <c r="AAI162" s="23"/>
      <c r="AAJ162" s="23"/>
      <c r="AAK162" s="23"/>
      <c r="AAL162" s="23"/>
      <c r="AAM162" s="23"/>
      <c r="AAN162" s="23"/>
      <c r="AAO162" s="23"/>
      <c r="AAP162" s="23"/>
      <c r="AAQ162" s="23"/>
      <c r="AAR162" s="23"/>
      <c r="AAS162" s="23"/>
      <c r="AAT162" s="23"/>
      <c r="AAU162" s="23"/>
      <c r="AAV162" s="23"/>
      <c r="AAW162" s="23"/>
      <c r="AAX162" s="23"/>
      <c r="AAY162" s="23"/>
      <c r="AAZ162" s="23"/>
      <c r="ABA162" s="23"/>
      <c r="ABB162" s="23"/>
      <c r="ABC162" s="23"/>
      <c r="ABD162" s="23"/>
      <c r="ABE162" s="23"/>
      <c r="ABF162" s="23"/>
      <c r="ABG162" s="23"/>
      <c r="ABH162" s="23"/>
      <c r="ABI162" s="23"/>
      <c r="ABJ162" s="23"/>
      <c r="ABK162" s="23"/>
      <c r="ABL162" s="23"/>
      <c r="ABM162" s="23"/>
      <c r="ABN162" s="23"/>
      <c r="ABO162" s="23"/>
      <c r="ABP162" s="23"/>
      <c r="ABQ162" s="23"/>
      <c r="ABR162" s="23"/>
      <c r="ABS162" s="23"/>
      <c r="ABT162" s="23"/>
      <c r="ABU162" s="23"/>
      <c r="ABV162" s="23"/>
      <c r="ABW162" s="23"/>
      <c r="ABX162" s="23"/>
      <c r="ABY162" s="23"/>
      <c r="ABZ162" s="23"/>
      <c r="ACA162" s="23"/>
      <c r="ACB162" s="23"/>
      <c r="ACC162" s="23"/>
      <c r="ACD162" s="23"/>
      <c r="ACE162" s="23"/>
      <c r="ACF162" s="23"/>
      <c r="ACG162" s="23"/>
      <c r="ACH162" s="23"/>
      <c r="ACI162" s="23"/>
      <c r="ACJ162" s="23"/>
      <c r="ACK162" s="23"/>
      <c r="ACL162" s="23"/>
      <c r="ACM162" s="23"/>
      <c r="ACN162" s="23"/>
      <c r="ACO162" s="23"/>
      <c r="ACP162" s="23"/>
      <c r="ACQ162" s="23"/>
      <c r="ACR162" s="23"/>
      <c r="ACS162" s="23"/>
      <c r="ACT162" s="23"/>
      <c r="ACU162" s="23"/>
      <c r="ACV162" s="23"/>
      <c r="ACW162" s="23"/>
      <c r="ACX162" s="23"/>
      <c r="ACY162" s="23"/>
      <c r="ACZ162" s="23"/>
      <c r="ADA162" s="23"/>
      <c r="ADB162" s="23"/>
      <c r="ADC162" s="23"/>
      <c r="ADD162" s="23"/>
      <c r="ADE162" s="23"/>
      <c r="ADF162" s="23"/>
      <c r="ADG162" s="23"/>
      <c r="ADH162" s="23"/>
      <c r="ADI162" s="23"/>
      <c r="ADJ162" s="23"/>
      <c r="ADK162" s="23"/>
      <c r="ADL162" s="23"/>
      <c r="ADM162" s="23"/>
      <c r="ADN162" s="23"/>
      <c r="ADO162" s="23"/>
      <c r="ADP162" s="23"/>
      <c r="ADQ162" s="23"/>
      <c r="ADR162" s="23"/>
      <c r="ADS162" s="23"/>
      <c r="ADT162" s="23"/>
      <c r="ADU162" s="23"/>
      <c r="ADV162" s="23"/>
      <c r="ADW162" s="23"/>
      <c r="ADX162" s="23"/>
      <c r="ADY162" s="23"/>
      <c r="ADZ162" s="23"/>
      <c r="AEA162" s="23"/>
      <c r="AEB162" s="23"/>
      <c r="AEC162" s="23"/>
      <c r="AED162" s="23"/>
      <c r="AEE162" s="23"/>
      <c r="AEF162" s="23"/>
      <c r="AEG162" s="23"/>
      <c r="AEH162" s="23"/>
      <c r="AEI162" s="23"/>
      <c r="AEJ162" s="23"/>
      <c r="AEK162" s="23"/>
      <c r="AEL162" s="23"/>
      <c r="AEM162" s="23"/>
      <c r="AEN162" s="23"/>
      <c r="AEO162" s="23"/>
      <c r="AEP162" s="23"/>
      <c r="AEQ162" s="23"/>
      <c r="AER162" s="23"/>
      <c r="AES162" s="23"/>
      <c r="AET162" s="23"/>
      <c r="AEU162" s="23"/>
      <c r="AEV162" s="23"/>
      <c r="AEW162" s="23"/>
      <c r="AEX162" s="23"/>
      <c r="AEY162" s="23"/>
      <c r="AEZ162" s="23"/>
      <c r="AFA162" s="23"/>
      <c r="AFB162" s="23"/>
      <c r="AFC162" s="23"/>
      <c r="AFD162" s="23"/>
      <c r="AFE162" s="23"/>
      <c r="AFF162" s="23"/>
      <c r="AFG162" s="23"/>
      <c r="AFH162" s="23"/>
      <c r="AFI162" s="23"/>
      <c r="AFJ162" s="23"/>
      <c r="AFK162" s="23"/>
      <c r="AFL162" s="23"/>
      <c r="AFM162" s="23"/>
      <c r="AFN162" s="23"/>
      <c r="AFO162" s="23"/>
      <c r="AFP162" s="23"/>
      <c r="AFQ162" s="23"/>
      <c r="AFR162" s="23"/>
      <c r="AFS162" s="23"/>
      <c r="AFT162" s="23"/>
      <c r="AFU162" s="23"/>
      <c r="AFV162" s="23"/>
      <c r="AFW162" s="23"/>
      <c r="AFX162" s="23"/>
      <c r="AFY162" s="23"/>
      <c r="AFZ162" s="23"/>
      <c r="AGA162" s="23"/>
      <c r="AGB162" s="23"/>
      <c r="AGC162" s="23"/>
      <c r="AGD162" s="23"/>
      <c r="AGE162" s="23"/>
      <c r="AGF162" s="23"/>
      <c r="AGG162" s="23"/>
      <c r="AGH162" s="23"/>
      <c r="AGI162" s="23"/>
      <c r="AGJ162" s="23"/>
      <c r="AGK162" s="23"/>
      <c r="AGL162" s="23"/>
      <c r="AGM162" s="23"/>
      <c r="AGN162" s="23"/>
      <c r="AGO162" s="23"/>
      <c r="AGP162" s="23"/>
      <c r="AGQ162" s="23"/>
      <c r="AGR162" s="23"/>
      <c r="AGS162" s="23"/>
      <c r="AGT162" s="23"/>
      <c r="AGU162" s="23"/>
      <c r="AGV162" s="23"/>
      <c r="AGW162" s="23"/>
      <c r="AGX162" s="23"/>
      <c r="AGY162" s="23"/>
      <c r="AGZ162" s="23"/>
      <c r="AHA162" s="23"/>
      <c r="AHB162" s="23"/>
      <c r="AHC162" s="23"/>
      <c r="AHD162" s="23"/>
      <c r="AHE162" s="23"/>
      <c r="AHF162" s="23"/>
      <c r="AHG162" s="23"/>
      <c r="AHH162" s="23"/>
      <c r="AHI162" s="23"/>
      <c r="AHJ162" s="23"/>
      <c r="AHK162" s="23"/>
    </row>
    <row r="163" spans="1:896" s="22" customFormat="1" ht="18" customHeight="1" x14ac:dyDescent="0.2">
      <c r="A163" s="120" t="s">
        <v>18</v>
      </c>
      <c r="B163" s="140"/>
      <c r="C163" s="210" t="s">
        <v>152</v>
      </c>
      <c r="D163" s="180" t="s">
        <v>405</v>
      </c>
      <c r="E163" s="141">
        <v>2.4</v>
      </c>
      <c r="F163" s="195"/>
      <c r="G163" s="189">
        <f t="shared" si="6"/>
        <v>0</v>
      </c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  <c r="BP163" s="23"/>
      <c r="BQ163" s="23"/>
      <c r="BR163" s="23"/>
      <c r="BS163" s="23"/>
      <c r="BT163" s="23"/>
      <c r="BU163" s="23"/>
      <c r="BV163" s="23"/>
      <c r="BW163" s="23"/>
      <c r="BX163" s="23"/>
      <c r="BY163" s="23"/>
      <c r="BZ163" s="23"/>
      <c r="CA163" s="23"/>
      <c r="CB163" s="23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3"/>
      <c r="CP163" s="23"/>
      <c r="CQ163" s="23"/>
      <c r="CR163" s="23"/>
      <c r="CS163" s="23"/>
      <c r="CT163" s="23"/>
      <c r="CU163" s="23"/>
      <c r="CV163" s="23"/>
      <c r="CW163" s="23"/>
      <c r="CX163" s="23"/>
      <c r="CY163" s="23"/>
      <c r="CZ163" s="23"/>
      <c r="DA163" s="23"/>
      <c r="DB163" s="23"/>
      <c r="DC163" s="23"/>
      <c r="DD163" s="23"/>
      <c r="DE163" s="23"/>
      <c r="DF163" s="23"/>
      <c r="DG163" s="23"/>
      <c r="DH163" s="23"/>
      <c r="DI163" s="23"/>
      <c r="DJ163" s="23"/>
      <c r="DK163" s="23"/>
      <c r="DL163" s="23"/>
      <c r="DM163" s="23"/>
      <c r="DN163" s="23"/>
      <c r="DO163" s="23"/>
      <c r="DP163" s="23"/>
      <c r="DQ163" s="23"/>
      <c r="DR163" s="23"/>
      <c r="DS163" s="23"/>
      <c r="DT163" s="23"/>
      <c r="DU163" s="23"/>
      <c r="DV163" s="23"/>
      <c r="DW163" s="23"/>
      <c r="DX163" s="23"/>
      <c r="DY163" s="23"/>
      <c r="DZ163" s="23"/>
      <c r="EA163" s="23"/>
      <c r="EB163" s="23"/>
      <c r="EC163" s="23"/>
      <c r="ED163" s="23"/>
      <c r="EE163" s="23"/>
      <c r="EF163" s="23"/>
      <c r="EG163" s="23"/>
      <c r="EH163" s="23"/>
      <c r="EI163" s="23"/>
      <c r="EJ163" s="23"/>
      <c r="EK163" s="23"/>
      <c r="EL163" s="23"/>
      <c r="EM163" s="23"/>
      <c r="EN163" s="23"/>
      <c r="EO163" s="23"/>
      <c r="EP163" s="23"/>
      <c r="EQ163" s="23"/>
      <c r="ER163" s="23"/>
      <c r="ES163" s="23"/>
      <c r="ET163" s="23"/>
      <c r="EU163" s="23"/>
      <c r="EV163" s="23"/>
      <c r="EW163" s="23"/>
      <c r="EX163" s="23"/>
      <c r="EY163" s="23"/>
      <c r="EZ163" s="23"/>
      <c r="FA163" s="23"/>
      <c r="FB163" s="23"/>
      <c r="FC163" s="23"/>
      <c r="FD163" s="23"/>
      <c r="FE163" s="23"/>
      <c r="FF163" s="23"/>
      <c r="FG163" s="23"/>
      <c r="FH163" s="23"/>
      <c r="FI163" s="23"/>
      <c r="FJ163" s="23"/>
      <c r="FK163" s="23"/>
      <c r="FL163" s="23"/>
      <c r="FM163" s="23"/>
      <c r="FN163" s="23"/>
      <c r="FO163" s="23"/>
      <c r="FP163" s="23"/>
      <c r="FQ163" s="23"/>
      <c r="FR163" s="23"/>
      <c r="FS163" s="23"/>
      <c r="FT163" s="23"/>
      <c r="FU163" s="23"/>
      <c r="FV163" s="23"/>
      <c r="FW163" s="23"/>
      <c r="FX163" s="23"/>
      <c r="FY163" s="23"/>
      <c r="FZ163" s="23"/>
      <c r="GA163" s="23"/>
      <c r="GB163" s="23"/>
      <c r="GC163" s="23"/>
      <c r="GD163" s="23"/>
      <c r="GE163" s="23"/>
      <c r="GF163" s="23"/>
      <c r="GG163" s="23"/>
      <c r="GH163" s="23"/>
      <c r="GI163" s="23"/>
      <c r="GJ163" s="23"/>
      <c r="GK163" s="23"/>
      <c r="GL163" s="23"/>
      <c r="GM163" s="23"/>
      <c r="GN163" s="23"/>
      <c r="GO163" s="23"/>
      <c r="GP163" s="23"/>
      <c r="GQ163" s="23"/>
      <c r="GR163" s="23"/>
      <c r="GS163" s="23"/>
      <c r="GT163" s="23"/>
      <c r="GU163" s="23"/>
      <c r="GV163" s="23"/>
      <c r="GW163" s="23"/>
      <c r="GX163" s="23"/>
      <c r="GY163" s="23"/>
      <c r="GZ163" s="23"/>
      <c r="HA163" s="23"/>
      <c r="HB163" s="23"/>
      <c r="HC163" s="23"/>
      <c r="HD163" s="23"/>
      <c r="HE163" s="23"/>
      <c r="HF163" s="23"/>
      <c r="HG163" s="23"/>
      <c r="HH163" s="23"/>
      <c r="HI163" s="23"/>
      <c r="HJ163" s="23"/>
      <c r="HK163" s="23"/>
      <c r="HL163" s="23"/>
      <c r="HM163" s="23"/>
      <c r="HN163" s="23"/>
      <c r="HO163" s="23"/>
      <c r="HP163" s="23"/>
      <c r="HQ163" s="23"/>
      <c r="HR163" s="23"/>
      <c r="HS163" s="23"/>
      <c r="HT163" s="23"/>
      <c r="HU163" s="23"/>
      <c r="HV163" s="23"/>
      <c r="HW163" s="23"/>
      <c r="HX163" s="23"/>
      <c r="HY163" s="23"/>
      <c r="HZ163" s="23"/>
      <c r="IA163" s="23"/>
      <c r="IB163" s="23"/>
      <c r="IC163" s="23"/>
      <c r="ID163" s="23"/>
      <c r="IE163" s="23"/>
      <c r="IF163" s="23"/>
      <c r="IG163" s="23"/>
      <c r="IH163" s="23"/>
      <c r="II163" s="23"/>
      <c r="IJ163" s="23"/>
      <c r="IK163" s="23"/>
      <c r="IL163" s="23"/>
      <c r="IM163" s="23"/>
      <c r="IN163" s="23"/>
      <c r="IO163" s="23"/>
      <c r="IP163" s="23"/>
      <c r="IQ163" s="23"/>
      <c r="IR163" s="23"/>
      <c r="IS163" s="23"/>
      <c r="IT163" s="23"/>
      <c r="IU163" s="23"/>
      <c r="IV163" s="23"/>
      <c r="IW163" s="23"/>
      <c r="IX163" s="23"/>
      <c r="IY163" s="23"/>
      <c r="IZ163" s="23"/>
      <c r="JA163" s="23"/>
      <c r="JB163" s="23"/>
      <c r="JC163" s="23"/>
      <c r="JD163" s="23"/>
      <c r="JE163" s="23"/>
      <c r="JF163" s="23"/>
      <c r="JG163" s="23"/>
      <c r="JH163" s="23"/>
      <c r="JI163" s="23"/>
      <c r="JJ163" s="23"/>
      <c r="JK163" s="23"/>
      <c r="JL163" s="23"/>
      <c r="JM163" s="23"/>
      <c r="JN163" s="23"/>
      <c r="JO163" s="23"/>
      <c r="JP163" s="23"/>
      <c r="JQ163" s="23"/>
      <c r="JR163" s="23"/>
      <c r="JS163" s="23"/>
      <c r="JT163" s="23"/>
      <c r="JU163" s="23"/>
      <c r="JV163" s="23"/>
      <c r="JW163" s="23"/>
      <c r="JX163" s="23"/>
      <c r="JY163" s="23"/>
      <c r="JZ163" s="23"/>
      <c r="KA163" s="23"/>
      <c r="KB163" s="23"/>
      <c r="KC163" s="23"/>
      <c r="KD163" s="23"/>
      <c r="KE163" s="23"/>
      <c r="KF163" s="23"/>
      <c r="KG163" s="23"/>
      <c r="KH163" s="23"/>
      <c r="KI163" s="23"/>
      <c r="KJ163" s="23"/>
      <c r="KK163" s="23"/>
      <c r="KL163" s="23"/>
      <c r="KM163" s="23"/>
      <c r="KN163" s="23"/>
      <c r="KO163" s="23"/>
      <c r="KP163" s="23"/>
      <c r="KQ163" s="23"/>
      <c r="KR163" s="23"/>
      <c r="KS163" s="23"/>
      <c r="KT163" s="23"/>
      <c r="KU163" s="23"/>
      <c r="KV163" s="23"/>
      <c r="KW163" s="23"/>
      <c r="KX163" s="23"/>
      <c r="KY163" s="23"/>
      <c r="KZ163" s="23"/>
      <c r="LA163" s="23"/>
      <c r="LB163" s="23"/>
      <c r="LC163" s="23"/>
      <c r="LD163" s="23"/>
      <c r="LE163" s="23"/>
      <c r="LF163" s="23"/>
      <c r="LG163" s="23"/>
      <c r="LH163" s="23"/>
      <c r="LI163" s="23"/>
      <c r="LJ163" s="23"/>
      <c r="LK163" s="23"/>
      <c r="LL163" s="23"/>
      <c r="LM163" s="23"/>
      <c r="LN163" s="23"/>
      <c r="LO163" s="23"/>
      <c r="LP163" s="23"/>
      <c r="LQ163" s="23"/>
      <c r="LR163" s="23"/>
      <c r="LS163" s="23"/>
      <c r="LT163" s="23"/>
      <c r="LU163" s="23"/>
      <c r="LV163" s="23"/>
      <c r="LW163" s="23"/>
      <c r="LX163" s="23"/>
      <c r="LY163" s="23"/>
      <c r="LZ163" s="23"/>
      <c r="MA163" s="23"/>
      <c r="MB163" s="23"/>
      <c r="MC163" s="23"/>
      <c r="MD163" s="23"/>
      <c r="ME163" s="23"/>
      <c r="MF163" s="23"/>
      <c r="MG163" s="23"/>
      <c r="MH163" s="23"/>
      <c r="MI163" s="23"/>
      <c r="MJ163" s="23"/>
      <c r="MK163" s="23"/>
      <c r="ML163" s="23"/>
      <c r="MM163" s="23"/>
      <c r="MN163" s="23"/>
      <c r="MO163" s="23"/>
      <c r="MP163" s="23"/>
      <c r="MQ163" s="23"/>
      <c r="MR163" s="23"/>
      <c r="MS163" s="23"/>
      <c r="MT163" s="23"/>
      <c r="MU163" s="23"/>
      <c r="MV163" s="23"/>
      <c r="MW163" s="23"/>
      <c r="MX163" s="23"/>
      <c r="MY163" s="23"/>
      <c r="MZ163" s="23"/>
      <c r="NA163" s="23"/>
      <c r="NB163" s="23"/>
      <c r="NC163" s="23"/>
      <c r="ND163" s="23"/>
      <c r="NE163" s="23"/>
      <c r="NF163" s="23"/>
      <c r="NG163" s="23"/>
      <c r="NH163" s="23"/>
      <c r="NI163" s="23"/>
      <c r="NJ163" s="23"/>
      <c r="NK163" s="23"/>
      <c r="NL163" s="23"/>
      <c r="NM163" s="23"/>
      <c r="NN163" s="23"/>
      <c r="NO163" s="23"/>
      <c r="NP163" s="23"/>
      <c r="NQ163" s="23"/>
      <c r="NR163" s="23"/>
      <c r="NS163" s="23"/>
      <c r="NT163" s="23"/>
      <c r="NU163" s="23"/>
      <c r="NV163" s="23"/>
      <c r="NW163" s="23"/>
      <c r="NX163" s="23"/>
      <c r="NY163" s="23"/>
      <c r="NZ163" s="23"/>
      <c r="OA163" s="23"/>
      <c r="OB163" s="23"/>
      <c r="OC163" s="23"/>
      <c r="OD163" s="23"/>
      <c r="OE163" s="23"/>
      <c r="OF163" s="23"/>
      <c r="OG163" s="23"/>
      <c r="OH163" s="23"/>
      <c r="OI163" s="23"/>
      <c r="OJ163" s="23"/>
      <c r="OK163" s="23"/>
      <c r="OL163" s="23"/>
      <c r="OM163" s="23"/>
      <c r="ON163" s="23"/>
      <c r="OO163" s="23"/>
      <c r="OP163" s="23"/>
      <c r="OQ163" s="23"/>
      <c r="OR163" s="23"/>
      <c r="OS163" s="23"/>
      <c r="OT163" s="23"/>
      <c r="OU163" s="23"/>
      <c r="OV163" s="23"/>
      <c r="OW163" s="23"/>
      <c r="OX163" s="23"/>
      <c r="OY163" s="23"/>
      <c r="OZ163" s="23"/>
      <c r="PA163" s="23"/>
      <c r="PB163" s="23"/>
      <c r="PC163" s="23"/>
      <c r="PD163" s="23"/>
      <c r="PE163" s="23"/>
      <c r="PF163" s="23"/>
      <c r="PG163" s="23"/>
      <c r="PH163" s="23"/>
      <c r="PI163" s="23"/>
      <c r="PJ163" s="23"/>
      <c r="PK163" s="23"/>
      <c r="PL163" s="23"/>
      <c r="PM163" s="23"/>
      <c r="PN163" s="23"/>
      <c r="PO163" s="23"/>
      <c r="PP163" s="23"/>
      <c r="PQ163" s="23"/>
      <c r="PR163" s="23"/>
      <c r="PS163" s="23"/>
      <c r="PT163" s="23"/>
      <c r="PU163" s="23"/>
      <c r="PV163" s="23"/>
      <c r="PW163" s="23"/>
      <c r="PX163" s="23"/>
      <c r="PY163" s="23"/>
      <c r="PZ163" s="23"/>
      <c r="QA163" s="23"/>
      <c r="QB163" s="23"/>
      <c r="QC163" s="23"/>
      <c r="QD163" s="23"/>
      <c r="QE163" s="23"/>
      <c r="QF163" s="23"/>
      <c r="QG163" s="23"/>
      <c r="QH163" s="23"/>
      <c r="QI163" s="23"/>
      <c r="QJ163" s="23"/>
      <c r="QK163" s="23"/>
      <c r="QL163" s="23"/>
      <c r="QM163" s="23"/>
      <c r="QN163" s="23"/>
      <c r="QO163" s="23"/>
      <c r="QP163" s="23"/>
      <c r="QQ163" s="23"/>
      <c r="QR163" s="23"/>
      <c r="QS163" s="23"/>
      <c r="QT163" s="23"/>
      <c r="QU163" s="23"/>
      <c r="QV163" s="23"/>
      <c r="QW163" s="23"/>
      <c r="QX163" s="23"/>
      <c r="QY163" s="23"/>
      <c r="QZ163" s="23"/>
      <c r="RA163" s="23"/>
      <c r="RB163" s="23"/>
      <c r="RC163" s="23"/>
      <c r="RD163" s="23"/>
      <c r="RE163" s="23"/>
      <c r="RF163" s="23"/>
      <c r="RG163" s="23"/>
      <c r="RH163" s="23"/>
      <c r="RI163" s="23"/>
      <c r="RJ163" s="23"/>
      <c r="RK163" s="23"/>
      <c r="RL163" s="23"/>
      <c r="RM163" s="23"/>
      <c r="RN163" s="23"/>
      <c r="RO163" s="23"/>
      <c r="RP163" s="23"/>
      <c r="RQ163" s="23"/>
      <c r="RR163" s="23"/>
      <c r="RS163" s="23"/>
      <c r="RT163" s="23"/>
      <c r="RU163" s="23"/>
      <c r="RV163" s="23"/>
      <c r="RW163" s="23"/>
      <c r="RX163" s="23"/>
      <c r="RY163" s="23"/>
      <c r="RZ163" s="23"/>
      <c r="SA163" s="23"/>
      <c r="SB163" s="23"/>
      <c r="SC163" s="23"/>
      <c r="SD163" s="23"/>
      <c r="SE163" s="23"/>
      <c r="SF163" s="23"/>
      <c r="SG163" s="23"/>
      <c r="SH163" s="23"/>
      <c r="SI163" s="23"/>
      <c r="SJ163" s="23"/>
      <c r="SK163" s="23"/>
      <c r="SL163" s="23"/>
      <c r="SM163" s="23"/>
      <c r="SN163" s="23"/>
      <c r="SO163" s="23"/>
      <c r="SP163" s="23"/>
      <c r="SQ163" s="23"/>
      <c r="SR163" s="23"/>
      <c r="SS163" s="23"/>
      <c r="ST163" s="23"/>
      <c r="SU163" s="23"/>
      <c r="SV163" s="23"/>
      <c r="SW163" s="23"/>
      <c r="SX163" s="23"/>
      <c r="SY163" s="23"/>
      <c r="SZ163" s="23"/>
      <c r="TA163" s="23"/>
      <c r="TB163" s="23"/>
      <c r="TC163" s="23"/>
      <c r="TD163" s="23"/>
      <c r="TE163" s="23"/>
      <c r="TF163" s="23"/>
      <c r="TG163" s="23"/>
      <c r="TH163" s="23"/>
      <c r="TI163" s="23"/>
      <c r="TJ163" s="23"/>
      <c r="TK163" s="23"/>
      <c r="TL163" s="23"/>
      <c r="TM163" s="23"/>
      <c r="TN163" s="23"/>
      <c r="TO163" s="23"/>
      <c r="TP163" s="23"/>
      <c r="TQ163" s="23"/>
      <c r="TR163" s="23"/>
      <c r="TS163" s="23"/>
      <c r="TT163" s="23"/>
      <c r="TU163" s="23"/>
      <c r="TV163" s="23"/>
      <c r="TW163" s="23"/>
      <c r="TX163" s="23"/>
      <c r="TY163" s="23"/>
      <c r="TZ163" s="23"/>
      <c r="UA163" s="23"/>
      <c r="UB163" s="23"/>
      <c r="UC163" s="23"/>
      <c r="UD163" s="23"/>
      <c r="UE163" s="23"/>
      <c r="UF163" s="23"/>
      <c r="UG163" s="23"/>
      <c r="UH163" s="23"/>
      <c r="UI163" s="23"/>
      <c r="UJ163" s="23"/>
      <c r="UK163" s="23"/>
      <c r="UL163" s="23"/>
      <c r="UM163" s="23"/>
      <c r="UN163" s="23"/>
      <c r="UO163" s="23"/>
      <c r="UP163" s="23"/>
      <c r="UQ163" s="23"/>
      <c r="UR163" s="23"/>
      <c r="US163" s="23"/>
      <c r="UT163" s="23"/>
      <c r="UU163" s="23"/>
      <c r="UV163" s="23"/>
      <c r="UW163" s="23"/>
      <c r="UX163" s="23"/>
      <c r="UY163" s="23"/>
      <c r="UZ163" s="23"/>
      <c r="VA163" s="23"/>
      <c r="VB163" s="23"/>
      <c r="VC163" s="23"/>
      <c r="VD163" s="23"/>
      <c r="VE163" s="23"/>
      <c r="VF163" s="23"/>
      <c r="VG163" s="23"/>
      <c r="VH163" s="23"/>
      <c r="VI163" s="23"/>
      <c r="VJ163" s="23"/>
      <c r="VK163" s="23"/>
      <c r="VL163" s="23"/>
      <c r="VM163" s="23"/>
      <c r="VN163" s="23"/>
      <c r="VO163" s="23"/>
      <c r="VP163" s="23"/>
      <c r="VQ163" s="23"/>
      <c r="VR163" s="23"/>
      <c r="VS163" s="23"/>
      <c r="VT163" s="23"/>
      <c r="VU163" s="23"/>
      <c r="VV163" s="23"/>
      <c r="VW163" s="23"/>
      <c r="VX163" s="23"/>
      <c r="VY163" s="23"/>
      <c r="VZ163" s="23"/>
      <c r="WA163" s="23"/>
      <c r="WB163" s="23"/>
      <c r="WC163" s="23"/>
      <c r="WD163" s="23"/>
      <c r="WE163" s="23"/>
      <c r="WF163" s="23"/>
      <c r="WG163" s="23"/>
      <c r="WH163" s="23"/>
      <c r="WI163" s="23"/>
      <c r="WJ163" s="23"/>
      <c r="WK163" s="23"/>
      <c r="WL163" s="23"/>
      <c r="WM163" s="23"/>
      <c r="WN163" s="23"/>
      <c r="WO163" s="23"/>
      <c r="WP163" s="23"/>
      <c r="WQ163" s="23"/>
      <c r="WR163" s="23"/>
      <c r="WS163" s="23"/>
      <c r="WT163" s="23"/>
      <c r="WU163" s="23"/>
      <c r="WV163" s="23"/>
      <c r="WW163" s="23"/>
      <c r="WX163" s="23"/>
      <c r="WY163" s="23"/>
      <c r="WZ163" s="23"/>
      <c r="XA163" s="23"/>
      <c r="XB163" s="23"/>
      <c r="XC163" s="23"/>
      <c r="XD163" s="23"/>
      <c r="XE163" s="23"/>
      <c r="XF163" s="23"/>
      <c r="XG163" s="23"/>
      <c r="XH163" s="23"/>
      <c r="XI163" s="23"/>
      <c r="XJ163" s="23"/>
      <c r="XK163" s="23"/>
      <c r="XL163" s="23"/>
      <c r="XM163" s="23"/>
      <c r="XN163" s="23"/>
      <c r="XO163" s="23"/>
      <c r="XP163" s="23"/>
      <c r="XQ163" s="23"/>
      <c r="XR163" s="23"/>
      <c r="XS163" s="23"/>
      <c r="XT163" s="23"/>
      <c r="XU163" s="23"/>
      <c r="XV163" s="23"/>
      <c r="XW163" s="23"/>
      <c r="XX163" s="23"/>
      <c r="XY163" s="23"/>
      <c r="XZ163" s="23"/>
      <c r="YA163" s="23"/>
      <c r="YB163" s="23"/>
      <c r="YC163" s="23"/>
      <c r="YD163" s="23"/>
      <c r="YE163" s="23"/>
      <c r="YF163" s="23"/>
      <c r="YG163" s="23"/>
      <c r="YH163" s="23"/>
      <c r="YI163" s="23"/>
      <c r="YJ163" s="23"/>
      <c r="YK163" s="23"/>
      <c r="YL163" s="23"/>
      <c r="YM163" s="23"/>
      <c r="YN163" s="23"/>
      <c r="YO163" s="23"/>
      <c r="YP163" s="23"/>
      <c r="YQ163" s="23"/>
      <c r="YR163" s="23"/>
      <c r="YS163" s="23"/>
      <c r="YT163" s="23"/>
      <c r="YU163" s="23"/>
      <c r="YV163" s="23"/>
      <c r="YW163" s="23"/>
      <c r="YX163" s="23"/>
      <c r="YY163" s="23"/>
      <c r="YZ163" s="23"/>
      <c r="ZA163" s="23"/>
      <c r="ZB163" s="23"/>
      <c r="ZC163" s="23"/>
      <c r="ZD163" s="23"/>
      <c r="ZE163" s="23"/>
      <c r="ZF163" s="23"/>
      <c r="ZG163" s="23"/>
      <c r="ZH163" s="23"/>
      <c r="ZI163" s="23"/>
      <c r="ZJ163" s="23"/>
      <c r="ZK163" s="23"/>
      <c r="ZL163" s="23"/>
      <c r="ZM163" s="23"/>
      <c r="ZN163" s="23"/>
      <c r="ZO163" s="23"/>
      <c r="ZP163" s="23"/>
      <c r="ZQ163" s="23"/>
      <c r="ZR163" s="23"/>
      <c r="ZS163" s="23"/>
      <c r="ZT163" s="23"/>
      <c r="ZU163" s="23"/>
      <c r="ZV163" s="23"/>
      <c r="ZW163" s="23"/>
      <c r="ZX163" s="23"/>
      <c r="ZY163" s="23"/>
      <c r="ZZ163" s="23"/>
      <c r="AAA163" s="23"/>
      <c r="AAB163" s="23"/>
      <c r="AAC163" s="23"/>
      <c r="AAD163" s="23"/>
      <c r="AAE163" s="23"/>
      <c r="AAF163" s="23"/>
      <c r="AAG163" s="23"/>
      <c r="AAH163" s="23"/>
      <c r="AAI163" s="23"/>
      <c r="AAJ163" s="23"/>
      <c r="AAK163" s="23"/>
      <c r="AAL163" s="23"/>
      <c r="AAM163" s="23"/>
      <c r="AAN163" s="23"/>
      <c r="AAO163" s="23"/>
      <c r="AAP163" s="23"/>
      <c r="AAQ163" s="23"/>
      <c r="AAR163" s="23"/>
      <c r="AAS163" s="23"/>
      <c r="AAT163" s="23"/>
      <c r="AAU163" s="23"/>
      <c r="AAV163" s="23"/>
      <c r="AAW163" s="23"/>
      <c r="AAX163" s="23"/>
      <c r="AAY163" s="23"/>
      <c r="AAZ163" s="23"/>
      <c r="ABA163" s="23"/>
      <c r="ABB163" s="23"/>
      <c r="ABC163" s="23"/>
      <c r="ABD163" s="23"/>
      <c r="ABE163" s="23"/>
      <c r="ABF163" s="23"/>
      <c r="ABG163" s="23"/>
      <c r="ABH163" s="23"/>
      <c r="ABI163" s="23"/>
      <c r="ABJ163" s="23"/>
      <c r="ABK163" s="23"/>
      <c r="ABL163" s="23"/>
      <c r="ABM163" s="23"/>
      <c r="ABN163" s="23"/>
      <c r="ABO163" s="23"/>
      <c r="ABP163" s="23"/>
      <c r="ABQ163" s="23"/>
      <c r="ABR163" s="23"/>
      <c r="ABS163" s="23"/>
      <c r="ABT163" s="23"/>
      <c r="ABU163" s="23"/>
      <c r="ABV163" s="23"/>
      <c r="ABW163" s="23"/>
      <c r="ABX163" s="23"/>
      <c r="ABY163" s="23"/>
      <c r="ABZ163" s="23"/>
      <c r="ACA163" s="23"/>
      <c r="ACB163" s="23"/>
      <c r="ACC163" s="23"/>
      <c r="ACD163" s="23"/>
      <c r="ACE163" s="23"/>
      <c r="ACF163" s="23"/>
      <c r="ACG163" s="23"/>
      <c r="ACH163" s="23"/>
      <c r="ACI163" s="23"/>
      <c r="ACJ163" s="23"/>
      <c r="ACK163" s="23"/>
      <c r="ACL163" s="23"/>
      <c r="ACM163" s="23"/>
      <c r="ACN163" s="23"/>
      <c r="ACO163" s="23"/>
      <c r="ACP163" s="23"/>
      <c r="ACQ163" s="23"/>
      <c r="ACR163" s="23"/>
      <c r="ACS163" s="23"/>
      <c r="ACT163" s="23"/>
      <c r="ACU163" s="23"/>
      <c r="ACV163" s="23"/>
      <c r="ACW163" s="23"/>
      <c r="ACX163" s="23"/>
      <c r="ACY163" s="23"/>
      <c r="ACZ163" s="23"/>
      <c r="ADA163" s="23"/>
      <c r="ADB163" s="23"/>
      <c r="ADC163" s="23"/>
      <c r="ADD163" s="23"/>
      <c r="ADE163" s="23"/>
      <c r="ADF163" s="23"/>
      <c r="ADG163" s="23"/>
      <c r="ADH163" s="23"/>
      <c r="ADI163" s="23"/>
      <c r="ADJ163" s="23"/>
      <c r="ADK163" s="23"/>
      <c r="ADL163" s="23"/>
      <c r="ADM163" s="23"/>
      <c r="ADN163" s="23"/>
      <c r="ADO163" s="23"/>
      <c r="ADP163" s="23"/>
      <c r="ADQ163" s="23"/>
      <c r="ADR163" s="23"/>
      <c r="ADS163" s="23"/>
      <c r="ADT163" s="23"/>
      <c r="ADU163" s="23"/>
      <c r="ADV163" s="23"/>
      <c r="ADW163" s="23"/>
      <c r="ADX163" s="23"/>
      <c r="ADY163" s="23"/>
      <c r="ADZ163" s="23"/>
      <c r="AEA163" s="23"/>
      <c r="AEB163" s="23"/>
      <c r="AEC163" s="23"/>
      <c r="AED163" s="23"/>
      <c r="AEE163" s="23"/>
      <c r="AEF163" s="23"/>
      <c r="AEG163" s="23"/>
      <c r="AEH163" s="23"/>
      <c r="AEI163" s="23"/>
      <c r="AEJ163" s="23"/>
      <c r="AEK163" s="23"/>
      <c r="AEL163" s="23"/>
      <c r="AEM163" s="23"/>
      <c r="AEN163" s="23"/>
      <c r="AEO163" s="23"/>
      <c r="AEP163" s="23"/>
      <c r="AEQ163" s="23"/>
      <c r="AER163" s="23"/>
      <c r="AES163" s="23"/>
      <c r="AET163" s="23"/>
      <c r="AEU163" s="23"/>
      <c r="AEV163" s="23"/>
      <c r="AEW163" s="23"/>
      <c r="AEX163" s="23"/>
      <c r="AEY163" s="23"/>
      <c r="AEZ163" s="23"/>
      <c r="AFA163" s="23"/>
      <c r="AFB163" s="23"/>
      <c r="AFC163" s="23"/>
      <c r="AFD163" s="23"/>
      <c r="AFE163" s="23"/>
      <c r="AFF163" s="23"/>
      <c r="AFG163" s="23"/>
      <c r="AFH163" s="23"/>
      <c r="AFI163" s="23"/>
      <c r="AFJ163" s="23"/>
      <c r="AFK163" s="23"/>
      <c r="AFL163" s="23"/>
      <c r="AFM163" s="23"/>
      <c r="AFN163" s="23"/>
      <c r="AFO163" s="23"/>
      <c r="AFP163" s="23"/>
      <c r="AFQ163" s="23"/>
      <c r="AFR163" s="23"/>
      <c r="AFS163" s="23"/>
      <c r="AFT163" s="23"/>
      <c r="AFU163" s="23"/>
      <c r="AFV163" s="23"/>
      <c r="AFW163" s="23"/>
      <c r="AFX163" s="23"/>
      <c r="AFY163" s="23"/>
      <c r="AFZ163" s="23"/>
      <c r="AGA163" s="23"/>
      <c r="AGB163" s="23"/>
      <c r="AGC163" s="23"/>
      <c r="AGD163" s="23"/>
      <c r="AGE163" s="23"/>
      <c r="AGF163" s="23"/>
      <c r="AGG163" s="23"/>
      <c r="AGH163" s="23"/>
      <c r="AGI163" s="23"/>
      <c r="AGJ163" s="23"/>
      <c r="AGK163" s="23"/>
      <c r="AGL163" s="23"/>
      <c r="AGM163" s="23"/>
      <c r="AGN163" s="23"/>
      <c r="AGO163" s="23"/>
      <c r="AGP163" s="23"/>
      <c r="AGQ163" s="23"/>
      <c r="AGR163" s="23"/>
      <c r="AGS163" s="23"/>
      <c r="AGT163" s="23"/>
      <c r="AGU163" s="23"/>
      <c r="AGV163" s="23"/>
      <c r="AGW163" s="23"/>
      <c r="AGX163" s="23"/>
      <c r="AGY163" s="23"/>
      <c r="AGZ163" s="23"/>
      <c r="AHA163" s="23"/>
      <c r="AHB163" s="23"/>
      <c r="AHC163" s="23"/>
      <c r="AHD163" s="23"/>
      <c r="AHE163" s="23"/>
      <c r="AHF163" s="23"/>
      <c r="AHG163" s="23"/>
      <c r="AHH163" s="23"/>
      <c r="AHI163" s="23"/>
      <c r="AHJ163" s="23"/>
      <c r="AHK163" s="23"/>
    </row>
    <row r="164" spans="1:896" s="22" customFormat="1" ht="18" customHeight="1" x14ac:dyDescent="0.2">
      <c r="A164" s="120" t="s">
        <v>20</v>
      </c>
      <c r="B164" s="140"/>
      <c r="C164" s="207" t="s">
        <v>150</v>
      </c>
      <c r="D164" s="180" t="s">
        <v>405</v>
      </c>
      <c r="E164" s="141">
        <v>52</v>
      </c>
      <c r="F164" s="195"/>
      <c r="G164" s="189">
        <f t="shared" si="6"/>
        <v>0</v>
      </c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  <c r="BP164" s="23"/>
      <c r="BQ164" s="23"/>
      <c r="BR164" s="23"/>
      <c r="BS164" s="23"/>
      <c r="BT164" s="23"/>
      <c r="BU164" s="23"/>
      <c r="BV164" s="23"/>
      <c r="BW164" s="23"/>
      <c r="BX164" s="23"/>
      <c r="BY164" s="23"/>
      <c r="BZ164" s="23"/>
      <c r="CA164" s="23"/>
      <c r="CB164" s="23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3"/>
      <c r="CP164" s="23"/>
      <c r="CQ164" s="23"/>
      <c r="CR164" s="23"/>
      <c r="CS164" s="23"/>
      <c r="CT164" s="23"/>
      <c r="CU164" s="23"/>
      <c r="CV164" s="23"/>
      <c r="CW164" s="23"/>
      <c r="CX164" s="23"/>
      <c r="CY164" s="23"/>
      <c r="CZ164" s="23"/>
      <c r="DA164" s="23"/>
      <c r="DB164" s="23"/>
      <c r="DC164" s="23"/>
      <c r="DD164" s="23"/>
      <c r="DE164" s="23"/>
      <c r="DF164" s="23"/>
      <c r="DG164" s="23"/>
      <c r="DH164" s="23"/>
      <c r="DI164" s="23"/>
      <c r="DJ164" s="23"/>
      <c r="DK164" s="23"/>
      <c r="DL164" s="23"/>
      <c r="DM164" s="23"/>
      <c r="DN164" s="23"/>
      <c r="DO164" s="23"/>
      <c r="DP164" s="23"/>
      <c r="DQ164" s="23"/>
      <c r="DR164" s="23"/>
      <c r="DS164" s="23"/>
      <c r="DT164" s="23"/>
      <c r="DU164" s="23"/>
      <c r="DV164" s="23"/>
      <c r="DW164" s="23"/>
      <c r="DX164" s="23"/>
      <c r="DY164" s="23"/>
      <c r="DZ164" s="23"/>
      <c r="EA164" s="23"/>
      <c r="EB164" s="23"/>
      <c r="EC164" s="23"/>
      <c r="ED164" s="23"/>
      <c r="EE164" s="23"/>
      <c r="EF164" s="23"/>
      <c r="EG164" s="23"/>
      <c r="EH164" s="23"/>
      <c r="EI164" s="23"/>
      <c r="EJ164" s="23"/>
      <c r="EK164" s="23"/>
      <c r="EL164" s="23"/>
      <c r="EM164" s="23"/>
      <c r="EN164" s="23"/>
      <c r="EO164" s="23"/>
      <c r="EP164" s="23"/>
      <c r="EQ164" s="23"/>
      <c r="ER164" s="23"/>
      <c r="ES164" s="23"/>
      <c r="ET164" s="23"/>
      <c r="EU164" s="23"/>
      <c r="EV164" s="23"/>
      <c r="EW164" s="23"/>
      <c r="EX164" s="23"/>
      <c r="EY164" s="23"/>
      <c r="EZ164" s="23"/>
      <c r="FA164" s="23"/>
      <c r="FB164" s="23"/>
      <c r="FC164" s="23"/>
      <c r="FD164" s="23"/>
      <c r="FE164" s="23"/>
      <c r="FF164" s="23"/>
      <c r="FG164" s="23"/>
      <c r="FH164" s="23"/>
      <c r="FI164" s="23"/>
      <c r="FJ164" s="23"/>
      <c r="FK164" s="23"/>
      <c r="FL164" s="23"/>
      <c r="FM164" s="23"/>
      <c r="FN164" s="23"/>
      <c r="FO164" s="23"/>
      <c r="FP164" s="23"/>
      <c r="FQ164" s="23"/>
      <c r="FR164" s="23"/>
      <c r="FS164" s="23"/>
      <c r="FT164" s="23"/>
      <c r="FU164" s="23"/>
      <c r="FV164" s="23"/>
      <c r="FW164" s="23"/>
      <c r="FX164" s="23"/>
      <c r="FY164" s="23"/>
      <c r="FZ164" s="23"/>
      <c r="GA164" s="23"/>
      <c r="GB164" s="23"/>
      <c r="GC164" s="23"/>
      <c r="GD164" s="23"/>
      <c r="GE164" s="23"/>
      <c r="GF164" s="23"/>
      <c r="GG164" s="23"/>
      <c r="GH164" s="23"/>
      <c r="GI164" s="23"/>
      <c r="GJ164" s="23"/>
      <c r="GK164" s="23"/>
      <c r="GL164" s="23"/>
      <c r="GM164" s="23"/>
      <c r="GN164" s="23"/>
      <c r="GO164" s="23"/>
      <c r="GP164" s="23"/>
      <c r="GQ164" s="23"/>
      <c r="GR164" s="23"/>
      <c r="GS164" s="23"/>
      <c r="GT164" s="23"/>
      <c r="GU164" s="23"/>
      <c r="GV164" s="23"/>
      <c r="GW164" s="23"/>
      <c r="GX164" s="23"/>
      <c r="GY164" s="23"/>
      <c r="GZ164" s="23"/>
      <c r="HA164" s="23"/>
      <c r="HB164" s="23"/>
      <c r="HC164" s="23"/>
      <c r="HD164" s="23"/>
      <c r="HE164" s="23"/>
      <c r="HF164" s="23"/>
      <c r="HG164" s="23"/>
      <c r="HH164" s="23"/>
      <c r="HI164" s="23"/>
      <c r="HJ164" s="23"/>
      <c r="HK164" s="23"/>
      <c r="HL164" s="23"/>
      <c r="HM164" s="23"/>
      <c r="HN164" s="23"/>
      <c r="HO164" s="23"/>
      <c r="HP164" s="23"/>
      <c r="HQ164" s="23"/>
      <c r="HR164" s="23"/>
      <c r="HS164" s="23"/>
      <c r="HT164" s="23"/>
      <c r="HU164" s="23"/>
      <c r="HV164" s="23"/>
      <c r="HW164" s="23"/>
      <c r="HX164" s="23"/>
      <c r="HY164" s="23"/>
      <c r="HZ164" s="23"/>
      <c r="IA164" s="23"/>
      <c r="IB164" s="23"/>
      <c r="IC164" s="23"/>
      <c r="ID164" s="23"/>
      <c r="IE164" s="23"/>
      <c r="IF164" s="23"/>
      <c r="IG164" s="23"/>
      <c r="IH164" s="23"/>
      <c r="II164" s="23"/>
      <c r="IJ164" s="23"/>
      <c r="IK164" s="23"/>
      <c r="IL164" s="23"/>
      <c r="IM164" s="23"/>
      <c r="IN164" s="23"/>
      <c r="IO164" s="23"/>
      <c r="IP164" s="23"/>
      <c r="IQ164" s="23"/>
      <c r="IR164" s="23"/>
      <c r="IS164" s="23"/>
      <c r="IT164" s="23"/>
      <c r="IU164" s="23"/>
      <c r="IV164" s="23"/>
      <c r="IW164" s="23"/>
      <c r="IX164" s="23"/>
      <c r="IY164" s="23"/>
      <c r="IZ164" s="23"/>
      <c r="JA164" s="23"/>
      <c r="JB164" s="23"/>
      <c r="JC164" s="23"/>
      <c r="JD164" s="23"/>
      <c r="JE164" s="23"/>
      <c r="JF164" s="23"/>
      <c r="JG164" s="23"/>
      <c r="JH164" s="23"/>
      <c r="JI164" s="23"/>
      <c r="JJ164" s="23"/>
      <c r="JK164" s="23"/>
      <c r="JL164" s="23"/>
      <c r="JM164" s="23"/>
      <c r="JN164" s="23"/>
      <c r="JO164" s="23"/>
      <c r="JP164" s="23"/>
      <c r="JQ164" s="23"/>
      <c r="JR164" s="23"/>
      <c r="JS164" s="23"/>
      <c r="JT164" s="23"/>
      <c r="JU164" s="23"/>
      <c r="JV164" s="23"/>
      <c r="JW164" s="23"/>
      <c r="JX164" s="23"/>
      <c r="JY164" s="23"/>
      <c r="JZ164" s="23"/>
      <c r="KA164" s="23"/>
      <c r="KB164" s="23"/>
      <c r="KC164" s="23"/>
      <c r="KD164" s="23"/>
      <c r="KE164" s="23"/>
      <c r="KF164" s="23"/>
      <c r="KG164" s="23"/>
      <c r="KH164" s="23"/>
      <c r="KI164" s="23"/>
      <c r="KJ164" s="23"/>
      <c r="KK164" s="23"/>
      <c r="KL164" s="23"/>
      <c r="KM164" s="23"/>
      <c r="KN164" s="23"/>
      <c r="KO164" s="23"/>
      <c r="KP164" s="23"/>
      <c r="KQ164" s="23"/>
      <c r="KR164" s="23"/>
      <c r="KS164" s="23"/>
      <c r="KT164" s="23"/>
      <c r="KU164" s="23"/>
      <c r="KV164" s="23"/>
      <c r="KW164" s="23"/>
      <c r="KX164" s="23"/>
      <c r="KY164" s="23"/>
      <c r="KZ164" s="23"/>
      <c r="LA164" s="23"/>
      <c r="LB164" s="23"/>
      <c r="LC164" s="23"/>
      <c r="LD164" s="23"/>
      <c r="LE164" s="23"/>
      <c r="LF164" s="23"/>
      <c r="LG164" s="23"/>
      <c r="LH164" s="23"/>
      <c r="LI164" s="23"/>
      <c r="LJ164" s="23"/>
      <c r="LK164" s="23"/>
      <c r="LL164" s="23"/>
      <c r="LM164" s="23"/>
      <c r="LN164" s="23"/>
      <c r="LO164" s="23"/>
      <c r="LP164" s="23"/>
      <c r="LQ164" s="23"/>
      <c r="LR164" s="23"/>
      <c r="LS164" s="23"/>
      <c r="LT164" s="23"/>
      <c r="LU164" s="23"/>
      <c r="LV164" s="23"/>
      <c r="LW164" s="23"/>
      <c r="LX164" s="23"/>
      <c r="LY164" s="23"/>
      <c r="LZ164" s="23"/>
      <c r="MA164" s="23"/>
      <c r="MB164" s="23"/>
      <c r="MC164" s="23"/>
      <c r="MD164" s="23"/>
      <c r="ME164" s="23"/>
      <c r="MF164" s="23"/>
      <c r="MG164" s="23"/>
      <c r="MH164" s="23"/>
      <c r="MI164" s="23"/>
      <c r="MJ164" s="23"/>
      <c r="MK164" s="23"/>
      <c r="ML164" s="23"/>
      <c r="MM164" s="23"/>
      <c r="MN164" s="23"/>
      <c r="MO164" s="23"/>
      <c r="MP164" s="23"/>
      <c r="MQ164" s="23"/>
      <c r="MR164" s="23"/>
      <c r="MS164" s="23"/>
      <c r="MT164" s="23"/>
      <c r="MU164" s="23"/>
      <c r="MV164" s="23"/>
      <c r="MW164" s="23"/>
      <c r="MX164" s="23"/>
      <c r="MY164" s="23"/>
      <c r="MZ164" s="23"/>
      <c r="NA164" s="23"/>
      <c r="NB164" s="23"/>
      <c r="NC164" s="23"/>
      <c r="ND164" s="23"/>
      <c r="NE164" s="23"/>
      <c r="NF164" s="23"/>
      <c r="NG164" s="23"/>
      <c r="NH164" s="23"/>
      <c r="NI164" s="23"/>
      <c r="NJ164" s="23"/>
      <c r="NK164" s="23"/>
      <c r="NL164" s="23"/>
      <c r="NM164" s="23"/>
      <c r="NN164" s="23"/>
      <c r="NO164" s="23"/>
      <c r="NP164" s="23"/>
      <c r="NQ164" s="23"/>
      <c r="NR164" s="23"/>
      <c r="NS164" s="23"/>
      <c r="NT164" s="23"/>
      <c r="NU164" s="23"/>
      <c r="NV164" s="23"/>
      <c r="NW164" s="23"/>
      <c r="NX164" s="23"/>
      <c r="NY164" s="23"/>
      <c r="NZ164" s="23"/>
      <c r="OA164" s="23"/>
      <c r="OB164" s="23"/>
      <c r="OC164" s="23"/>
      <c r="OD164" s="23"/>
      <c r="OE164" s="23"/>
      <c r="OF164" s="23"/>
      <c r="OG164" s="23"/>
      <c r="OH164" s="23"/>
      <c r="OI164" s="23"/>
      <c r="OJ164" s="23"/>
      <c r="OK164" s="23"/>
      <c r="OL164" s="23"/>
      <c r="OM164" s="23"/>
      <c r="ON164" s="23"/>
      <c r="OO164" s="23"/>
      <c r="OP164" s="23"/>
      <c r="OQ164" s="23"/>
      <c r="OR164" s="23"/>
      <c r="OS164" s="23"/>
      <c r="OT164" s="23"/>
      <c r="OU164" s="23"/>
      <c r="OV164" s="23"/>
      <c r="OW164" s="23"/>
      <c r="OX164" s="23"/>
      <c r="OY164" s="23"/>
      <c r="OZ164" s="23"/>
      <c r="PA164" s="23"/>
      <c r="PB164" s="23"/>
      <c r="PC164" s="23"/>
      <c r="PD164" s="23"/>
      <c r="PE164" s="23"/>
      <c r="PF164" s="23"/>
      <c r="PG164" s="23"/>
      <c r="PH164" s="23"/>
      <c r="PI164" s="23"/>
      <c r="PJ164" s="23"/>
      <c r="PK164" s="23"/>
      <c r="PL164" s="23"/>
      <c r="PM164" s="23"/>
      <c r="PN164" s="23"/>
      <c r="PO164" s="23"/>
      <c r="PP164" s="23"/>
      <c r="PQ164" s="23"/>
      <c r="PR164" s="23"/>
      <c r="PS164" s="23"/>
      <c r="PT164" s="23"/>
      <c r="PU164" s="23"/>
      <c r="PV164" s="23"/>
      <c r="PW164" s="23"/>
      <c r="PX164" s="23"/>
      <c r="PY164" s="23"/>
      <c r="PZ164" s="23"/>
      <c r="QA164" s="23"/>
      <c r="QB164" s="23"/>
      <c r="QC164" s="23"/>
      <c r="QD164" s="23"/>
      <c r="QE164" s="23"/>
      <c r="QF164" s="23"/>
      <c r="QG164" s="23"/>
      <c r="QH164" s="23"/>
      <c r="QI164" s="23"/>
      <c r="QJ164" s="23"/>
      <c r="QK164" s="23"/>
      <c r="QL164" s="23"/>
      <c r="QM164" s="23"/>
      <c r="QN164" s="23"/>
      <c r="QO164" s="23"/>
      <c r="QP164" s="23"/>
      <c r="QQ164" s="23"/>
      <c r="QR164" s="23"/>
      <c r="QS164" s="23"/>
      <c r="QT164" s="23"/>
      <c r="QU164" s="23"/>
      <c r="QV164" s="23"/>
      <c r="QW164" s="23"/>
      <c r="QX164" s="23"/>
      <c r="QY164" s="23"/>
      <c r="QZ164" s="23"/>
      <c r="RA164" s="23"/>
      <c r="RB164" s="23"/>
      <c r="RC164" s="23"/>
      <c r="RD164" s="23"/>
      <c r="RE164" s="23"/>
      <c r="RF164" s="23"/>
      <c r="RG164" s="23"/>
      <c r="RH164" s="23"/>
      <c r="RI164" s="23"/>
      <c r="RJ164" s="23"/>
      <c r="RK164" s="23"/>
      <c r="RL164" s="23"/>
      <c r="RM164" s="23"/>
      <c r="RN164" s="23"/>
      <c r="RO164" s="23"/>
      <c r="RP164" s="23"/>
      <c r="RQ164" s="23"/>
      <c r="RR164" s="23"/>
      <c r="RS164" s="23"/>
      <c r="RT164" s="23"/>
      <c r="RU164" s="23"/>
      <c r="RV164" s="23"/>
      <c r="RW164" s="23"/>
      <c r="RX164" s="23"/>
      <c r="RY164" s="23"/>
      <c r="RZ164" s="23"/>
      <c r="SA164" s="23"/>
      <c r="SB164" s="23"/>
      <c r="SC164" s="23"/>
      <c r="SD164" s="23"/>
      <c r="SE164" s="23"/>
      <c r="SF164" s="23"/>
      <c r="SG164" s="23"/>
      <c r="SH164" s="23"/>
      <c r="SI164" s="23"/>
      <c r="SJ164" s="23"/>
      <c r="SK164" s="23"/>
      <c r="SL164" s="23"/>
      <c r="SM164" s="23"/>
      <c r="SN164" s="23"/>
      <c r="SO164" s="23"/>
      <c r="SP164" s="23"/>
      <c r="SQ164" s="23"/>
      <c r="SR164" s="23"/>
      <c r="SS164" s="23"/>
      <c r="ST164" s="23"/>
      <c r="SU164" s="23"/>
      <c r="SV164" s="23"/>
      <c r="SW164" s="23"/>
      <c r="SX164" s="23"/>
      <c r="SY164" s="23"/>
      <c r="SZ164" s="23"/>
      <c r="TA164" s="23"/>
      <c r="TB164" s="23"/>
      <c r="TC164" s="23"/>
      <c r="TD164" s="23"/>
      <c r="TE164" s="23"/>
      <c r="TF164" s="23"/>
      <c r="TG164" s="23"/>
      <c r="TH164" s="23"/>
      <c r="TI164" s="23"/>
      <c r="TJ164" s="23"/>
      <c r="TK164" s="23"/>
      <c r="TL164" s="23"/>
      <c r="TM164" s="23"/>
      <c r="TN164" s="23"/>
      <c r="TO164" s="23"/>
      <c r="TP164" s="23"/>
      <c r="TQ164" s="23"/>
      <c r="TR164" s="23"/>
      <c r="TS164" s="23"/>
      <c r="TT164" s="23"/>
      <c r="TU164" s="23"/>
      <c r="TV164" s="23"/>
      <c r="TW164" s="23"/>
      <c r="TX164" s="23"/>
      <c r="TY164" s="23"/>
      <c r="TZ164" s="23"/>
      <c r="UA164" s="23"/>
      <c r="UB164" s="23"/>
      <c r="UC164" s="23"/>
      <c r="UD164" s="23"/>
      <c r="UE164" s="23"/>
      <c r="UF164" s="23"/>
      <c r="UG164" s="23"/>
      <c r="UH164" s="23"/>
      <c r="UI164" s="23"/>
      <c r="UJ164" s="23"/>
      <c r="UK164" s="23"/>
      <c r="UL164" s="23"/>
      <c r="UM164" s="23"/>
      <c r="UN164" s="23"/>
      <c r="UO164" s="23"/>
      <c r="UP164" s="23"/>
      <c r="UQ164" s="23"/>
      <c r="UR164" s="23"/>
      <c r="US164" s="23"/>
      <c r="UT164" s="23"/>
      <c r="UU164" s="23"/>
      <c r="UV164" s="23"/>
      <c r="UW164" s="23"/>
      <c r="UX164" s="23"/>
      <c r="UY164" s="23"/>
      <c r="UZ164" s="23"/>
      <c r="VA164" s="23"/>
      <c r="VB164" s="23"/>
      <c r="VC164" s="23"/>
      <c r="VD164" s="23"/>
      <c r="VE164" s="23"/>
      <c r="VF164" s="23"/>
      <c r="VG164" s="23"/>
      <c r="VH164" s="23"/>
      <c r="VI164" s="23"/>
      <c r="VJ164" s="23"/>
      <c r="VK164" s="23"/>
      <c r="VL164" s="23"/>
      <c r="VM164" s="23"/>
      <c r="VN164" s="23"/>
      <c r="VO164" s="23"/>
      <c r="VP164" s="23"/>
      <c r="VQ164" s="23"/>
      <c r="VR164" s="23"/>
      <c r="VS164" s="23"/>
      <c r="VT164" s="23"/>
      <c r="VU164" s="23"/>
      <c r="VV164" s="23"/>
      <c r="VW164" s="23"/>
      <c r="VX164" s="23"/>
      <c r="VY164" s="23"/>
      <c r="VZ164" s="23"/>
      <c r="WA164" s="23"/>
      <c r="WB164" s="23"/>
      <c r="WC164" s="23"/>
      <c r="WD164" s="23"/>
      <c r="WE164" s="23"/>
      <c r="WF164" s="23"/>
      <c r="WG164" s="23"/>
      <c r="WH164" s="23"/>
      <c r="WI164" s="23"/>
      <c r="WJ164" s="23"/>
      <c r="WK164" s="23"/>
      <c r="WL164" s="23"/>
      <c r="WM164" s="23"/>
      <c r="WN164" s="23"/>
      <c r="WO164" s="23"/>
      <c r="WP164" s="23"/>
      <c r="WQ164" s="23"/>
      <c r="WR164" s="23"/>
      <c r="WS164" s="23"/>
      <c r="WT164" s="23"/>
      <c r="WU164" s="23"/>
      <c r="WV164" s="23"/>
      <c r="WW164" s="23"/>
      <c r="WX164" s="23"/>
      <c r="WY164" s="23"/>
      <c r="WZ164" s="23"/>
      <c r="XA164" s="23"/>
      <c r="XB164" s="23"/>
      <c r="XC164" s="23"/>
      <c r="XD164" s="23"/>
      <c r="XE164" s="23"/>
      <c r="XF164" s="23"/>
      <c r="XG164" s="23"/>
      <c r="XH164" s="23"/>
      <c r="XI164" s="23"/>
      <c r="XJ164" s="23"/>
      <c r="XK164" s="23"/>
      <c r="XL164" s="23"/>
      <c r="XM164" s="23"/>
      <c r="XN164" s="23"/>
      <c r="XO164" s="23"/>
      <c r="XP164" s="23"/>
      <c r="XQ164" s="23"/>
      <c r="XR164" s="23"/>
      <c r="XS164" s="23"/>
      <c r="XT164" s="23"/>
      <c r="XU164" s="23"/>
      <c r="XV164" s="23"/>
      <c r="XW164" s="23"/>
      <c r="XX164" s="23"/>
      <c r="XY164" s="23"/>
      <c r="XZ164" s="23"/>
      <c r="YA164" s="23"/>
      <c r="YB164" s="23"/>
      <c r="YC164" s="23"/>
      <c r="YD164" s="23"/>
      <c r="YE164" s="23"/>
      <c r="YF164" s="23"/>
      <c r="YG164" s="23"/>
      <c r="YH164" s="23"/>
      <c r="YI164" s="23"/>
      <c r="YJ164" s="23"/>
      <c r="YK164" s="23"/>
      <c r="YL164" s="23"/>
      <c r="YM164" s="23"/>
      <c r="YN164" s="23"/>
      <c r="YO164" s="23"/>
      <c r="YP164" s="23"/>
      <c r="YQ164" s="23"/>
      <c r="YR164" s="23"/>
      <c r="YS164" s="23"/>
      <c r="YT164" s="23"/>
      <c r="YU164" s="23"/>
      <c r="YV164" s="23"/>
      <c r="YW164" s="23"/>
      <c r="YX164" s="23"/>
      <c r="YY164" s="23"/>
      <c r="YZ164" s="23"/>
      <c r="ZA164" s="23"/>
      <c r="ZB164" s="23"/>
      <c r="ZC164" s="23"/>
      <c r="ZD164" s="23"/>
      <c r="ZE164" s="23"/>
      <c r="ZF164" s="23"/>
      <c r="ZG164" s="23"/>
      <c r="ZH164" s="23"/>
      <c r="ZI164" s="23"/>
      <c r="ZJ164" s="23"/>
      <c r="ZK164" s="23"/>
      <c r="ZL164" s="23"/>
      <c r="ZM164" s="23"/>
      <c r="ZN164" s="23"/>
      <c r="ZO164" s="23"/>
      <c r="ZP164" s="23"/>
      <c r="ZQ164" s="23"/>
      <c r="ZR164" s="23"/>
      <c r="ZS164" s="23"/>
      <c r="ZT164" s="23"/>
      <c r="ZU164" s="23"/>
      <c r="ZV164" s="23"/>
      <c r="ZW164" s="23"/>
      <c r="ZX164" s="23"/>
      <c r="ZY164" s="23"/>
      <c r="ZZ164" s="23"/>
      <c r="AAA164" s="23"/>
      <c r="AAB164" s="23"/>
      <c r="AAC164" s="23"/>
      <c r="AAD164" s="23"/>
      <c r="AAE164" s="23"/>
      <c r="AAF164" s="23"/>
      <c r="AAG164" s="23"/>
      <c r="AAH164" s="23"/>
      <c r="AAI164" s="23"/>
      <c r="AAJ164" s="23"/>
      <c r="AAK164" s="23"/>
      <c r="AAL164" s="23"/>
      <c r="AAM164" s="23"/>
      <c r="AAN164" s="23"/>
      <c r="AAO164" s="23"/>
      <c r="AAP164" s="23"/>
      <c r="AAQ164" s="23"/>
      <c r="AAR164" s="23"/>
      <c r="AAS164" s="23"/>
      <c r="AAT164" s="23"/>
      <c r="AAU164" s="23"/>
      <c r="AAV164" s="23"/>
      <c r="AAW164" s="23"/>
      <c r="AAX164" s="23"/>
      <c r="AAY164" s="23"/>
      <c r="AAZ164" s="23"/>
      <c r="ABA164" s="23"/>
      <c r="ABB164" s="23"/>
      <c r="ABC164" s="23"/>
      <c r="ABD164" s="23"/>
      <c r="ABE164" s="23"/>
      <c r="ABF164" s="23"/>
      <c r="ABG164" s="23"/>
      <c r="ABH164" s="23"/>
      <c r="ABI164" s="23"/>
      <c r="ABJ164" s="23"/>
      <c r="ABK164" s="23"/>
      <c r="ABL164" s="23"/>
      <c r="ABM164" s="23"/>
      <c r="ABN164" s="23"/>
      <c r="ABO164" s="23"/>
      <c r="ABP164" s="23"/>
      <c r="ABQ164" s="23"/>
      <c r="ABR164" s="23"/>
      <c r="ABS164" s="23"/>
      <c r="ABT164" s="23"/>
      <c r="ABU164" s="23"/>
      <c r="ABV164" s="23"/>
      <c r="ABW164" s="23"/>
      <c r="ABX164" s="23"/>
      <c r="ABY164" s="23"/>
      <c r="ABZ164" s="23"/>
      <c r="ACA164" s="23"/>
      <c r="ACB164" s="23"/>
      <c r="ACC164" s="23"/>
      <c r="ACD164" s="23"/>
      <c r="ACE164" s="23"/>
      <c r="ACF164" s="23"/>
      <c r="ACG164" s="23"/>
      <c r="ACH164" s="23"/>
      <c r="ACI164" s="23"/>
      <c r="ACJ164" s="23"/>
      <c r="ACK164" s="23"/>
      <c r="ACL164" s="23"/>
      <c r="ACM164" s="23"/>
      <c r="ACN164" s="23"/>
      <c r="ACO164" s="23"/>
      <c r="ACP164" s="23"/>
      <c r="ACQ164" s="23"/>
      <c r="ACR164" s="23"/>
      <c r="ACS164" s="23"/>
      <c r="ACT164" s="23"/>
      <c r="ACU164" s="23"/>
      <c r="ACV164" s="23"/>
      <c r="ACW164" s="23"/>
      <c r="ACX164" s="23"/>
      <c r="ACY164" s="23"/>
      <c r="ACZ164" s="23"/>
      <c r="ADA164" s="23"/>
      <c r="ADB164" s="23"/>
      <c r="ADC164" s="23"/>
      <c r="ADD164" s="23"/>
      <c r="ADE164" s="23"/>
      <c r="ADF164" s="23"/>
      <c r="ADG164" s="23"/>
      <c r="ADH164" s="23"/>
      <c r="ADI164" s="23"/>
      <c r="ADJ164" s="23"/>
      <c r="ADK164" s="23"/>
      <c r="ADL164" s="23"/>
      <c r="ADM164" s="23"/>
      <c r="ADN164" s="23"/>
      <c r="ADO164" s="23"/>
      <c r="ADP164" s="23"/>
      <c r="ADQ164" s="23"/>
      <c r="ADR164" s="23"/>
      <c r="ADS164" s="23"/>
      <c r="ADT164" s="23"/>
      <c r="ADU164" s="23"/>
      <c r="ADV164" s="23"/>
      <c r="ADW164" s="23"/>
      <c r="ADX164" s="23"/>
      <c r="ADY164" s="23"/>
      <c r="ADZ164" s="23"/>
      <c r="AEA164" s="23"/>
      <c r="AEB164" s="23"/>
      <c r="AEC164" s="23"/>
      <c r="AED164" s="23"/>
      <c r="AEE164" s="23"/>
      <c r="AEF164" s="23"/>
      <c r="AEG164" s="23"/>
      <c r="AEH164" s="23"/>
      <c r="AEI164" s="23"/>
      <c r="AEJ164" s="23"/>
      <c r="AEK164" s="23"/>
      <c r="AEL164" s="23"/>
      <c r="AEM164" s="23"/>
      <c r="AEN164" s="23"/>
      <c r="AEO164" s="23"/>
      <c r="AEP164" s="23"/>
      <c r="AEQ164" s="23"/>
      <c r="AER164" s="23"/>
      <c r="AES164" s="23"/>
      <c r="AET164" s="23"/>
      <c r="AEU164" s="23"/>
      <c r="AEV164" s="23"/>
      <c r="AEW164" s="23"/>
      <c r="AEX164" s="23"/>
      <c r="AEY164" s="23"/>
      <c r="AEZ164" s="23"/>
      <c r="AFA164" s="23"/>
      <c r="AFB164" s="23"/>
      <c r="AFC164" s="23"/>
      <c r="AFD164" s="23"/>
      <c r="AFE164" s="23"/>
      <c r="AFF164" s="23"/>
      <c r="AFG164" s="23"/>
      <c r="AFH164" s="23"/>
      <c r="AFI164" s="23"/>
      <c r="AFJ164" s="23"/>
      <c r="AFK164" s="23"/>
      <c r="AFL164" s="23"/>
      <c r="AFM164" s="23"/>
      <c r="AFN164" s="23"/>
      <c r="AFO164" s="23"/>
      <c r="AFP164" s="23"/>
      <c r="AFQ164" s="23"/>
      <c r="AFR164" s="23"/>
      <c r="AFS164" s="23"/>
      <c r="AFT164" s="23"/>
      <c r="AFU164" s="23"/>
      <c r="AFV164" s="23"/>
      <c r="AFW164" s="23"/>
      <c r="AFX164" s="23"/>
      <c r="AFY164" s="23"/>
      <c r="AFZ164" s="23"/>
      <c r="AGA164" s="23"/>
      <c r="AGB164" s="23"/>
      <c r="AGC164" s="23"/>
      <c r="AGD164" s="23"/>
      <c r="AGE164" s="23"/>
      <c r="AGF164" s="23"/>
      <c r="AGG164" s="23"/>
      <c r="AGH164" s="23"/>
      <c r="AGI164" s="23"/>
      <c r="AGJ164" s="23"/>
      <c r="AGK164" s="23"/>
      <c r="AGL164" s="23"/>
      <c r="AGM164" s="23"/>
      <c r="AGN164" s="23"/>
      <c r="AGO164" s="23"/>
      <c r="AGP164" s="23"/>
      <c r="AGQ164" s="23"/>
      <c r="AGR164" s="23"/>
      <c r="AGS164" s="23"/>
      <c r="AGT164" s="23"/>
      <c r="AGU164" s="23"/>
      <c r="AGV164" s="23"/>
      <c r="AGW164" s="23"/>
      <c r="AGX164" s="23"/>
      <c r="AGY164" s="23"/>
      <c r="AGZ164" s="23"/>
      <c r="AHA164" s="23"/>
      <c r="AHB164" s="23"/>
      <c r="AHC164" s="23"/>
      <c r="AHD164" s="23"/>
      <c r="AHE164" s="23"/>
      <c r="AHF164" s="23"/>
      <c r="AHG164" s="23"/>
      <c r="AHH164" s="23"/>
      <c r="AHI164" s="23"/>
      <c r="AHJ164" s="23"/>
      <c r="AHK164" s="23"/>
    </row>
    <row r="165" spans="1:896" s="22" customFormat="1" ht="18" customHeight="1" x14ac:dyDescent="0.2">
      <c r="A165" s="120" t="s">
        <v>21</v>
      </c>
      <c r="B165" s="140"/>
      <c r="C165" s="207" t="s">
        <v>151</v>
      </c>
      <c r="D165" s="180" t="s">
        <v>405</v>
      </c>
      <c r="E165" s="141">
        <v>10.4</v>
      </c>
      <c r="F165" s="195"/>
      <c r="G165" s="189">
        <f t="shared" si="6"/>
        <v>0</v>
      </c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  <c r="BP165" s="23"/>
      <c r="BQ165" s="23"/>
      <c r="BR165" s="23"/>
      <c r="BS165" s="23"/>
      <c r="BT165" s="23"/>
      <c r="BU165" s="23"/>
      <c r="BV165" s="23"/>
      <c r="BW165" s="23"/>
      <c r="BX165" s="23"/>
      <c r="BY165" s="23"/>
      <c r="BZ165" s="23"/>
      <c r="CA165" s="23"/>
      <c r="CB165" s="23"/>
      <c r="CC165" s="23"/>
      <c r="CD165" s="23"/>
      <c r="CE165" s="23"/>
      <c r="CF165" s="23"/>
      <c r="CG165" s="23"/>
      <c r="CH165" s="23"/>
      <c r="CI165" s="23"/>
      <c r="CJ165" s="23"/>
      <c r="CK165" s="23"/>
      <c r="CL165" s="23"/>
      <c r="CM165" s="23"/>
      <c r="CN165" s="23"/>
      <c r="CO165" s="23"/>
      <c r="CP165" s="23"/>
      <c r="CQ165" s="23"/>
      <c r="CR165" s="23"/>
      <c r="CS165" s="23"/>
      <c r="CT165" s="23"/>
      <c r="CU165" s="23"/>
      <c r="CV165" s="23"/>
      <c r="CW165" s="23"/>
      <c r="CX165" s="23"/>
      <c r="CY165" s="23"/>
      <c r="CZ165" s="23"/>
      <c r="DA165" s="23"/>
      <c r="DB165" s="23"/>
      <c r="DC165" s="23"/>
      <c r="DD165" s="23"/>
      <c r="DE165" s="23"/>
      <c r="DF165" s="23"/>
      <c r="DG165" s="23"/>
      <c r="DH165" s="23"/>
      <c r="DI165" s="23"/>
      <c r="DJ165" s="23"/>
      <c r="DK165" s="23"/>
      <c r="DL165" s="23"/>
      <c r="DM165" s="23"/>
      <c r="DN165" s="23"/>
      <c r="DO165" s="23"/>
      <c r="DP165" s="23"/>
      <c r="DQ165" s="23"/>
      <c r="DR165" s="23"/>
      <c r="DS165" s="23"/>
      <c r="DT165" s="23"/>
      <c r="DU165" s="23"/>
      <c r="DV165" s="23"/>
      <c r="DW165" s="23"/>
      <c r="DX165" s="23"/>
      <c r="DY165" s="23"/>
      <c r="DZ165" s="23"/>
      <c r="EA165" s="23"/>
      <c r="EB165" s="23"/>
      <c r="EC165" s="23"/>
      <c r="ED165" s="23"/>
      <c r="EE165" s="23"/>
      <c r="EF165" s="23"/>
      <c r="EG165" s="23"/>
      <c r="EH165" s="23"/>
      <c r="EI165" s="23"/>
      <c r="EJ165" s="23"/>
      <c r="EK165" s="23"/>
      <c r="EL165" s="23"/>
      <c r="EM165" s="23"/>
      <c r="EN165" s="23"/>
      <c r="EO165" s="23"/>
      <c r="EP165" s="23"/>
      <c r="EQ165" s="23"/>
      <c r="ER165" s="23"/>
      <c r="ES165" s="23"/>
      <c r="ET165" s="23"/>
      <c r="EU165" s="23"/>
      <c r="EV165" s="23"/>
      <c r="EW165" s="23"/>
      <c r="EX165" s="23"/>
      <c r="EY165" s="23"/>
      <c r="EZ165" s="23"/>
      <c r="FA165" s="23"/>
      <c r="FB165" s="23"/>
      <c r="FC165" s="23"/>
      <c r="FD165" s="23"/>
      <c r="FE165" s="23"/>
      <c r="FF165" s="23"/>
      <c r="FG165" s="23"/>
      <c r="FH165" s="23"/>
      <c r="FI165" s="23"/>
      <c r="FJ165" s="23"/>
      <c r="FK165" s="23"/>
      <c r="FL165" s="23"/>
      <c r="FM165" s="23"/>
      <c r="FN165" s="23"/>
      <c r="FO165" s="23"/>
      <c r="FP165" s="23"/>
      <c r="FQ165" s="23"/>
      <c r="FR165" s="23"/>
      <c r="FS165" s="23"/>
      <c r="FT165" s="23"/>
      <c r="FU165" s="23"/>
      <c r="FV165" s="23"/>
      <c r="FW165" s="23"/>
      <c r="FX165" s="23"/>
      <c r="FY165" s="23"/>
      <c r="FZ165" s="23"/>
      <c r="GA165" s="23"/>
      <c r="GB165" s="23"/>
      <c r="GC165" s="23"/>
      <c r="GD165" s="23"/>
      <c r="GE165" s="23"/>
      <c r="GF165" s="23"/>
      <c r="GG165" s="23"/>
      <c r="GH165" s="23"/>
      <c r="GI165" s="23"/>
      <c r="GJ165" s="23"/>
      <c r="GK165" s="23"/>
      <c r="GL165" s="23"/>
      <c r="GM165" s="23"/>
      <c r="GN165" s="23"/>
      <c r="GO165" s="23"/>
      <c r="GP165" s="23"/>
      <c r="GQ165" s="23"/>
      <c r="GR165" s="23"/>
      <c r="GS165" s="23"/>
      <c r="GT165" s="23"/>
      <c r="GU165" s="23"/>
      <c r="GV165" s="23"/>
      <c r="GW165" s="23"/>
      <c r="GX165" s="23"/>
      <c r="GY165" s="23"/>
      <c r="GZ165" s="23"/>
      <c r="HA165" s="23"/>
      <c r="HB165" s="23"/>
      <c r="HC165" s="23"/>
      <c r="HD165" s="23"/>
      <c r="HE165" s="23"/>
      <c r="HF165" s="23"/>
      <c r="HG165" s="23"/>
      <c r="HH165" s="23"/>
      <c r="HI165" s="23"/>
      <c r="HJ165" s="23"/>
      <c r="HK165" s="23"/>
      <c r="HL165" s="23"/>
      <c r="HM165" s="23"/>
      <c r="HN165" s="23"/>
      <c r="HO165" s="23"/>
      <c r="HP165" s="23"/>
      <c r="HQ165" s="23"/>
      <c r="HR165" s="23"/>
      <c r="HS165" s="23"/>
      <c r="HT165" s="23"/>
      <c r="HU165" s="23"/>
      <c r="HV165" s="23"/>
      <c r="HW165" s="23"/>
      <c r="HX165" s="23"/>
      <c r="HY165" s="23"/>
      <c r="HZ165" s="23"/>
      <c r="IA165" s="23"/>
      <c r="IB165" s="23"/>
      <c r="IC165" s="23"/>
      <c r="ID165" s="23"/>
      <c r="IE165" s="23"/>
      <c r="IF165" s="23"/>
      <c r="IG165" s="23"/>
      <c r="IH165" s="23"/>
      <c r="II165" s="23"/>
      <c r="IJ165" s="23"/>
      <c r="IK165" s="23"/>
      <c r="IL165" s="23"/>
      <c r="IM165" s="23"/>
      <c r="IN165" s="23"/>
      <c r="IO165" s="23"/>
      <c r="IP165" s="23"/>
      <c r="IQ165" s="23"/>
      <c r="IR165" s="23"/>
      <c r="IS165" s="23"/>
      <c r="IT165" s="23"/>
      <c r="IU165" s="23"/>
      <c r="IV165" s="23"/>
      <c r="IW165" s="23"/>
      <c r="IX165" s="23"/>
      <c r="IY165" s="23"/>
      <c r="IZ165" s="23"/>
      <c r="JA165" s="23"/>
      <c r="JB165" s="23"/>
      <c r="JC165" s="23"/>
      <c r="JD165" s="23"/>
      <c r="JE165" s="23"/>
      <c r="JF165" s="23"/>
      <c r="JG165" s="23"/>
      <c r="JH165" s="23"/>
      <c r="JI165" s="23"/>
      <c r="JJ165" s="23"/>
      <c r="JK165" s="23"/>
      <c r="JL165" s="23"/>
      <c r="JM165" s="23"/>
      <c r="JN165" s="23"/>
      <c r="JO165" s="23"/>
      <c r="JP165" s="23"/>
      <c r="JQ165" s="23"/>
      <c r="JR165" s="23"/>
      <c r="JS165" s="23"/>
      <c r="JT165" s="23"/>
      <c r="JU165" s="23"/>
      <c r="JV165" s="23"/>
      <c r="JW165" s="23"/>
      <c r="JX165" s="23"/>
      <c r="JY165" s="23"/>
      <c r="JZ165" s="23"/>
      <c r="KA165" s="23"/>
      <c r="KB165" s="23"/>
      <c r="KC165" s="23"/>
      <c r="KD165" s="23"/>
      <c r="KE165" s="23"/>
      <c r="KF165" s="23"/>
      <c r="KG165" s="23"/>
      <c r="KH165" s="23"/>
      <c r="KI165" s="23"/>
      <c r="KJ165" s="23"/>
      <c r="KK165" s="23"/>
      <c r="KL165" s="23"/>
      <c r="KM165" s="23"/>
      <c r="KN165" s="23"/>
      <c r="KO165" s="23"/>
      <c r="KP165" s="23"/>
      <c r="KQ165" s="23"/>
      <c r="KR165" s="23"/>
      <c r="KS165" s="23"/>
      <c r="KT165" s="23"/>
      <c r="KU165" s="23"/>
      <c r="KV165" s="23"/>
      <c r="KW165" s="23"/>
      <c r="KX165" s="23"/>
      <c r="KY165" s="23"/>
      <c r="KZ165" s="23"/>
      <c r="LA165" s="23"/>
      <c r="LB165" s="23"/>
      <c r="LC165" s="23"/>
      <c r="LD165" s="23"/>
      <c r="LE165" s="23"/>
      <c r="LF165" s="23"/>
      <c r="LG165" s="23"/>
      <c r="LH165" s="23"/>
      <c r="LI165" s="23"/>
      <c r="LJ165" s="23"/>
      <c r="LK165" s="23"/>
      <c r="LL165" s="23"/>
      <c r="LM165" s="23"/>
      <c r="LN165" s="23"/>
      <c r="LO165" s="23"/>
      <c r="LP165" s="23"/>
      <c r="LQ165" s="23"/>
      <c r="LR165" s="23"/>
      <c r="LS165" s="23"/>
      <c r="LT165" s="23"/>
      <c r="LU165" s="23"/>
      <c r="LV165" s="23"/>
      <c r="LW165" s="23"/>
      <c r="LX165" s="23"/>
      <c r="LY165" s="23"/>
      <c r="LZ165" s="23"/>
      <c r="MA165" s="23"/>
      <c r="MB165" s="23"/>
      <c r="MC165" s="23"/>
      <c r="MD165" s="23"/>
      <c r="ME165" s="23"/>
      <c r="MF165" s="23"/>
      <c r="MG165" s="23"/>
      <c r="MH165" s="23"/>
      <c r="MI165" s="23"/>
      <c r="MJ165" s="23"/>
      <c r="MK165" s="23"/>
      <c r="ML165" s="23"/>
      <c r="MM165" s="23"/>
      <c r="MN165" s="23"/>
      <c r="MO165" s="23"/>
      <c r="MP165" s="23"/>
      <c r="MQ165" s="23"/>
      <c r="MR165" s="23"/>
      <c r="MS165" s="23"/>
      <c r="MT165" s="23"/>
      <c r="MU165" s="23"/>
      <c r="MV165" s="23"/>
      <c r="MW165" s="23"/>
      <c r="MX165" s="23"/>
      <c r="MY165" s="23"/>
      <c r="MZ165" s="23"/>
      <c r="NA165" s="23"/>
      <c r="NB165" s="23"/>
      <c r="NC165" s="23"/>
      <c r="ND165" s="23"/>
      <c r="NE165" s="23"/>
      <c r="NF165" s="23"/>
      <c r="NG165" s="23"/>
      <c r="NH165" s="23"/>
      <c r="NI165" s="23"/>
      <c r="NJ165" s="23"/>
      <c r="NK165" s="23"/>
      <c r="NL165" s="23"/>
      <c r="NM165" s="23"/>
      <c r="NN165" s="23"/>
      <c r="NO165" s="23"/>
      <c r="NP165" s="23"/>
      <c r="NQ165" s="23"/>
      <c r="NR165" s="23"/>
      <c r="NS165" s="23"/>
      <c r="NT165" s="23"/>
      <c r="NU165" s="23"/>
      <c r="NV165" s="23"/>
      <c r="NW165" s="23"/>
      <c r="NX165" s="23"/>
      <c r="NY165" s="23"/>
      <c r="NZ165" s="23"/>
      <c r="OA165" s="23"/>
      <c r="OB165" s="23"/>
      <c r="OC165" s="23"/>
      <c r="OD165" s="23"/>
      <c r="OE165" s="23"/>
      <c r="OF165" s="23"/>
      <c r="OG165" s="23"/>
      <c r="OH165" s="23"/>
      <c r="OI165" s="23"/>
      <c r="OJ165" s="23"/>
      <c r="OK165" s="23"/>
      <c r="OL165" s="23"/>
      <c r="OM165" s="23"/>
      <c r="ON165" s="23"/>
      <c r="OO165" s="23"/>
      <c r="OP165" s="23"/>
      <c r="OQ165" s="23"/>
      <c r="OR165" s="23"/>
      <c r="OS165" s="23"/>
      <c r="OT165" s="23"/>
      <c r="OU165" s="23"/>
      <c r="OV165" s="23"/>
      <c r="OW165" s="23"/>
      <c r="OX165" s="23"/>
      <c r="OY165" s="23"/>
      <c r="OZ165" s="23"/>
      <c r="PA165" s="23"/>
      <c r="PB165" s="23"/>
      <c r="PC165" s="23"/>
      <c r="PD165" s="23"/>
      <c r="PE165" s="23"/>
      <c r="PF165" s="23"/>
      <c r="PG165" s="23"/>
      <c r="PH165" s="23"/>
      <c r="PI165" s="23"/>
      <c r="PJ165" s="23"/>
      <c r="PK165" s="23"/>
      <c r="PL165" s="23"/>
      <c r="PM165" s="23"/>
      <c r="PN165" s="23"/>
      <c r="PO165" s="23"/>
      <c r="PP165" s="23"/>
      <c r="PQ165" s="23"/>
      <c r="PR165" s="23"/>
      <c r="PS165" s="23"/>
      <c r="PT165" s="23"/>
      <c r="PU165" s="23"/>
      <c r="PV165" s="23"/>
      <c r="PW165" s="23"/>
      <c r="PX165" s="23"/>
      <c r="PY165" s="23"/>
      <c r="PZ165" s="23"/>
      <c r="QA165" s="23"/>
      <c r="QB165" s="23"/>
      <c r="QC165" s="23"/>
      <c r="QD165" s="23"/>
      <c r="QE165" s="23"/>
      <c r="QF165" s="23"/>
      <c r="QG165" s="23"/>
      <c r="QH165" s="23"/>
      <c r="QI165" s="23"/>
      <c r="QJ165" s="23"/>
      <c r="QK165" s="23"/>
      <c r="QL165" s="23"/>
      <c r="QM165" s="23"/>
      <c r="QN165" s="23"/>
      <c r="QO165" s="23"/>
      <c r="QP165" s="23"/>
      <c r="QQ165" s="23"/>
      <c r="QR165" s="23"/>
      <c r="QS165" s="23"/>
      <c r="QT165" s="23"/>
      <c r="QU165" s="23"/>
      <c r="QV165" s="23"/>
      <c r="QW165" s="23"/>
      <c r="QX165" s="23"/>
      <c r="QY165" s="23"/>
      <c r="QZ165" s="23"/>
      <c r="RA165" s="23"/>
      <c r="RB165" s="23"/>
      <c r="RC165" s="23"/>
      <c r="RD165" s="23"/>
      <c r="RE165" s="23"/>
      <c r="RF165" s="23"/>
      <c r="RG165" s="23"/>
      <c r="RH165" s="23"/>
      <c r="RI165" s="23"/>
      <c r="RJ165" s="23"/>
      <c r="RK165" s="23"/>
      <c r="RL165" s="23"/>
      <c r="RM165" s="23"/>
      <c r="RN165" s="23"/>
      <c r="RO165" s="23"/>
      <c r="RP165" s="23"/>
      <c r="RQ165" s="23"/>
      <c r="RR165" s="23"/>
      <c r="RS165" s="23"/>
      <c r="RT165" s="23"/>
      <c r="RU165" s="23"/>
      <c r="RV165" s="23"/>
      <c r="RW165" s="23"/>
      <c r="RX165" s="23"/>
      <c r="RY165" s="23"/>
      <c r="RZ165" s="23"/>
      <c r="SA165" s="23"/>
      <c r="SB165" s="23"/>
      <c r="SC165" s="23"/>
      <c r="SD165" s="23"/>
      <c r="SE165" s="23"/>
      <c r="SF165" s="23"/>
      <c r="SG165" s="23"/>
      <c r="SH165" s="23"/>
      <c r="SI165" s="23"/>
      <c r="SJ165" s="23"/>
      <c r="SK165" s="23"/>
      <c r="SL165" s="23"/>
      <c r="SM165" s="23"/>
      <c r="SN165" s="23"/>
      <c r="SO165" s="23"/>
      <c r="SP165" s="23"/>
      <c r="SQ165" s="23"/>
      <c r="SR165" s="23"/>
      <c r="SS165" s="23"/>
      <c r="ST165" s="23"/>
      <c r="SU165" s="23"/>
      <c r="SV165" s="23"/>
      <c r="SW165" s="23"/>
      <c r="SX165" s="23"/>
      <c r="SY165" s="23"/>
      <c r="SZ165" s="23"/>
      <c r="TA165" s="23"/>
      <c r="TB165" s="23"/>
      <c r="TC165" s="23"/>
      <c r="TD165" s="23"/>
      <c r="TE165" s="23"/>
      <c r="TF165" s="23"/>
      <c r="TG165" s="23"/>
      <c r="TH165" s="23"/>
      <c r="TI165" s="23"/>
      <c r="TJ165" s="23"/>
      <c r="TK165" s="23"/>
      <c r="TL165" s="23"/>
      <c r="TM165" s="23"/>
      <c r="TN165" s="23"/>
      <c r="TO165" s="23"/>
      <c r="TP165" s="23"/>
      <c r="TQ165" s="23"/>
      <c r="TR165" s="23"/>
      <c r="TS165" s="23"/>
      <c r="TT165" s="23"/>
      <c r="TU165" s="23"/>
      <c r="TV165" s="23"/>
      <c r="TW165" s="23"/>
      <c r="TX165" s="23"/>
      <c r="TY165" s="23"/>
      <c r="TZ165" s="23"/>
      <c r="UA165" s="23"/>
      <c r="UB165" s="23"/>
      <c r="UC165" s="23"/>
      <c r="UD165" s="23"/>
      <c r="UE165" s="23"/>
      <c r="UF165" s="23"/>
      <c r="UG165" s="23"/>
      <c r="UH165" s="23"/>
      <c r="UI165" s="23"/>
      <c r="UJ165" s="23"/>
      <c r="UK165" s="23"/>
      <c r="UL165" s="23"/>
      <c r="UM165" s="23"/>
      <c r="UN165" s="23"/>
      <c r="UO165" s="23"/>
      <c r="UP165" s="23"/>
      <c r="UQ165" s="23"/>
      <c r="UR165" s="23"/>
      <c r="US165" s="23"/>
      <c r="UT165" s="23"/>
      <c r="UU165" s="23"/>
      <c r="UV165" s="23"/>
      <c r="UW165" s="23"/>
      <c r="UX165" s="23"/>
      <c r="UY165" s="23"/>
      <c r="UZ165" s="23"/>
      <c r="VA165" s="23"/>
      <c r="VB165" s="23"/>
      <c r="VC165" s="23"/>
      <c r="VD165" s="23"/>
      <c r="VE165" s="23"/>
      <c r="VF165" s="23"/>
      <c r="VG165" s="23"/>
      <c r="VH165" s="23"/>
      <c r="VI165" s="23"/>
      <c r="VJ165" s="23"/>
      <c r="VK165" s="23"/>
      <c r="VL165" s="23"/>
      <c r="VM165" s="23"/>
      <c r="VN165" s="23"/>
      <c r="VO165" s="23"/>
      <c r="VP165" s="23"/>
      <c r="VQ165" s="23"/>
      <c r="VR165" s="23"/>
      <c r="VS165" s="23"/>
      <c r="VT165" s="23"/>
      <c r="VU165" s="23"/>
      <c r="VV165" s="23"/>
      <c r="VW165" s="23"/>
      <c r="VX165" s="23"/>
      <c r="VY165" s="23"/>
      <c r="VZ165" s="23"/>
      <c r="WA165" s="23"/>
      <c r="WB165" s="23"/>
      <c r="WC165" s="23"/>
      <c r="WD165" s="23"/>
      <c r="WE165" s="23"/>
      <c r="WF165" s="23"/>
      <c r="WG165" s="23"/>
      <c r="WH165" s="23"/>
      <c r="WI165" s="23"/>
      <c r="WJ165" s="23"/>
      <c r="WK165" s="23"/>
      <c r="WL165" s="23"/>
      <c r="WM165" s="23"/>
      <c r="WN165" s="23"/>
      <c r="WO165" s="23"/>
      <c r="WP165" s="23"/>
      <c r="WQ165" s="23"/>
      <c r="WR165" s="23"/>
      <c r="WS165" s="23"/>
      <c r="WT165" s="23"/>
      <c r="WU165" s="23"/>
      <c r="WV165" s="23"/>
      <c r="WW165" s="23"/>
      <c r="WX165" s="23"/>
      <c r="WY165" s="23"/>
      <c r="WZ165" s="23"/>
      <c r="XA165" s="23"/>
      <c r="XB165" s="23"/>
      <c r="XC165" s="23"/>
      <c r="XD165" s="23"/>
      <c r="XE165" s="23"/>
      <c r="XF165" s="23"/>
      <c r="XG165" s="23"/>
      <c r="XH165" s="23"/>
      <c r="XI165" s="23"/>
      <c r="XJ165" s="23"/>
      <c r="XK165" s="23"/>
      <c r="XL165" s="23"/>
      <c r="XM165" s="23"/>
      <c r="XN165" s="23"/>
      <c r="XO165" s="23"/>
      <c r="XP165" s="23"/>
      <c r="XQ165" s="23"/>
      <c r="XR165" s="23"/>
      <c r="XS165" s="23"/>
      <c r="XT165" s="23"/>
      <c r="XU165" s="23"/>
      <c r="XV165" s="23"/>
      <c r="XW165" s="23"/>
      <c r="XX165" s="23"/>
      <c r="XY165" s="23"/>
      <c r="XZ165" s="23"/>
      <c r="YA165" s="23"/>
      <c r="YB165" s="23"/>
      <c r="YC165" s="23"/>
      <c r="YD165" s="23"/>
      <c r="YE165" s="23"/>
      <c r="YF165" s="23"/>
      <c r="YG165" s="23"/>
      <c r="YH165" s="23"/>
      <c r="YI165" s="23"/>
      <c r="YJ165" s="23"/>
      <c r="YK165" s="23"/>
      <c r="YL165" s="23"/>
      <c r="YM165" s="23"/>
      <c r="YN165" s="23"/>
      <c r="YO165" s="23"/>
      <c r="YP165" s="23"/>
      <c r="YQ165" s="23"/>
      <c r="YR165" s="23"/>
      <c r="YS165" s="23"/>
      <c r="YT165" s="23"/>
      <c r="YU165" s="23"/>
      <c r="YV165" s="23"/>
      <c r="YW165" s="23"/>
      <c r="YX165" s="23"/>
      <c r="YY165" s="23"/>
      <c r="YZ165" s="23"/>
      <c r="ZA165" s="23"/>
      <c r="ZB165" s="23"/>
      <c r="ZC165" s="23"/>
      <c r="ZD165" s="23"/>
      <c r="ZE165" s="23"/>
      <c r="ZF165" s="23"/>
      <c r="ZG165" s="23"/>
      <c r="ZH165" s="23"/>
      <c r="ZI165" s="23"/>
      <c r="ZJ165" s="23"/>
      <c r="ZK165" s="23"/>
      <c r="ZL165" s="23"/>
      <c r="ZM165" s="23"/>
      <c r="ZN165" s="23"/>
      <c r="ZO165" s="23"/>
      <c r="ZP165" s="23"/>
      <c r="ZQ165" s="23"/>
      <c r="ZR165" s="23"/>
      <c r="ZS165" s="23"/>
      <c r="ZT165" s="23"/>
      <c r="ZU165" s="23"/>
      <c r="ZV165" s="23"/>
      <c r="ZW165" s="23"/>
      <c r="ZX165" s="23"/>
      <c r="ZY165" s="23"/>
      <c r="ZZ165" s="23"/>
      <c r="AAA165" s="23"/>
      <c r="AAB165" s="23"/>
      <c r="AAC165" s="23"/>
      <c r="AAD165" s="23"/>
      <c r="AAE165" s="23"/>
      <c r="AAF165" s="23"/>
      <c r="AAG165" s="23"/>
      <c r="AAH165" s="23"/>
      <c r="AAI165" s="23"/>
      <c r="AAJ165" s="23"/>
      <c r="AAK165" s="23"/>
      <c r="AAL165" s="23"/>
      <c r="AAM165" s="23"/>
      <c r="AAN165" s="23"/>
      <c r="AAO165" s="23"/>
      <c r="AAP165" s="23"/>
      <c r="AAQ165" s="23"/>
      <c r="AAR165" s="23"/>
      <c r="AAS165" s="23"/>
      <c r="AAT165" s="23"/>
      <c r="AAU165" s="23"/>
      <c r="AAV165" s="23"/>
      <c r="AAW165" s="23"/>
      <c r="AAX165" s="23"/>
      <c r="AAY165" s="23"/>
      <c r="AAZ165" s="23"/>
      <c r="ABA165" s="23"/>
      <c r="ABB165" s="23"/>
      <c r="ABC165" s="23"/>
      <c r="ABD165" s="23"/>
      <c r="ABE165" s="23"/>
      <c r="ABF165" s="23"/>
      <c r="ABG165" s="23"/>
      <c r="ABH165" s="23"/>
      <c r="ABI165" s="23"/>
      <c r="ABJ165" s="23"/>
      <c r="ABK165" s="23"/>
      <c r="ABL165" s="23"/>
      <c r="ABM165" s="23"/>
      <c r="ABN165" s="23"/>
      <c r="ABO165" s="23"/>
      <c r="ABP165" s="23"/>
      <c r="ABQ165" s="23"/>
      <c r="ABR165" s="23"/>
      <c r="ABS165" s="23"/>
      <c r="ABT165" s="23"/>
      <c r="ABU165" s="23"/>
      <c r="ABV165" s="23"/>
      <c r="ABW165" s="23"/>
      <c r="ABX165" s="23"/>
      <c r="ABY165" s="23"/>
      <c r="ABZ165" s="23"/>
      <c r="ACA165" s="23"/>
      <c r="ACB165" s="23"/>
      <c r="ACC165" s="23"/>
      <c r="ACD165" s="23"/>
      <c r="ACE165" s="23"/>
      <c r="ACF165" s="23"/>
      <c r="ACG165" s="23"/>
      <c r="ACH165" s="23"/>
      <c r="ACI165" s="23"/>
      <c r="ACJ165" s="23"/>
      <c r="ACK165" s="23"/>
      <c r="ACL165" s="23"/>
      <c r="ACM165" s="23"/>
      <c r="ACN165" s="23"/>
      <c r="ACO165" s="23"/>
      <c r="ACP165" s="23"/>
      <c r="ACQ165" s="23"/>
      <c r="ACR165" s="23"/>
      <c r="ACS165" s="23"/>
      <c r="ACT165" s="23"/>
      <c r="ACU165" s="23"/>
      <c r="ACV165" s="23"/>
      <c r="ACW165" s="23"/>
      <c r="ACX165" s="23"/>
      <c r="ACY165" s="23"/>
      <c r="ACZ165" s="23"/>
      <c r="ADA165" s="23"/>
      <c r="ADB165" s="23"/>
      <c r="ADC165" s="23"/>
      <c r="ADD165" s="23"/>
      <c r="ADE165" s="23"/>
      <c r="ADF165" s="23"/>
      <c r="ADG165" s="23"/>
      <c r="ADH165" s="23"/>
      <c r="ADI165" s="23"/>
      <c r="ADJ165" s="23"/>
      <c r="ADK165" s="23"/>
      <c r="ADL165" s="23"/>
      <c r="ADM165" s="23"/>
      <c r="ADN165" s="23"/>
      <c r="ADO165" s="23"/>
      <c r="ADP165" s="23"/>
      <c r="ADQ165" s="23"/>
      <c r="ADR165" s="23"/>
      <c r="ADS165" s="23"/>
      <c r="ADT165" s="23"/>
      <c r="ADU165" s="23"/>
      <c r="ADV165" s="23"/>
      <c r="ADW165" s="23"/>
      <c r="ADX165" s="23"/>
      <c r="ADY165" s="23"/>
      <c r="ADZ165" s="23"/>
      <c r="AEA165" s="23"/>
      <c r="AEB165" s="23"/>
      <c r="AEC165" s="23"/>
      <c r="AED165" s="23"/>
      <c r="AEE165" s="23"/>
      <c r="AEF165" s="23"/>
      <c r="AEG165" s="23"/>
      <c r="AEH165" s="23"/>
      <c r="AEI165" s="23"/>
      <c r="AEJ165" s="23"/>
      <c r="AEK165" s="23"/>
      <c r="AEL165" s="23"/>
      <c r="AEM165" s="23"/>
      <c r="AEN165" s="23"/>
      <c r="AEO165" s="23"/>
      <c r="AEP165" s="23"/>
      <c r="AEQ165" s="23"/>
      <c r="AER165" s="23"/>
      <c r="AES165" s="23"/>
      <c r="AET165" s="23"/>
      <c r="AEU165" s="23"/>
      <c r="AEV165" s="23"/>
      <c r="AEW165" s="23"/>
      <c r="AEX165" s="23"/>
      <c r="AEY165" s="23"/>
      <c r="AEZ165" s="23"/>
      <c r="AFA165" s="23"/>
      <c r="AFB165" s="23"/>
      <c r="AFC165" s="23"/>
      <c r="AFD165" s="23"/>
      <c r="AFE165" s="23"/>
      <c r="AFF165" s="23"/>
      <c r="AFG165" s="23"/>
      <c r="AFH165" s="23"/>
      <c r="AFI165" s="23"/>
      <c r="AFJ165" s="23"/>
      <c r="AFK165" s="23"/>
      <c r="AFL165" s="23"/>
      <c r="AFM165" s="23"/>
      <c r="AFN165" s="23"/>
      <c r="AFO165" s="23"/>
      <c r="AFP165" s="23"/>
      <c r="AFQ165" s="23"/>
      <c r="AFR165" s="23"/>
      <c r="AFS165" s="23"/>
      <c r="AFT165" s="23"/>
      <c r="AFU165" s="23"/>
      <c r="AFV165" s="23"/>
      <c r="AFW165" s="23"/>
      <c r="AFX165" s="23"/>
      <c r="AFY165" s="23"/>
      <c r="AFZ165" s="23"/>
      <c r="AGA165" s="23"/>
      <c r="AGB165" s="23"/>
      <c r="AGC165" s="23"/>
      <c r="AGD165" s="23"/>
      <c r="AGE165" s="23"/>
      <c r="AGF165" s="23"/>
      <c r="AGG165" s="23"/>
      <c r="AGH165" s="23"/>
      <c r="AGI165" s="23"/>
      <c r="AGJ165" s="23"/>
      <c r="AGK165" s="23"/>
      <c r="AGL165" s="23"/>
      <c r="AGM165" s="23"/>
      <c r="AGN165" s="23"/>
      <c r="AGO165" s="23"/>
      <c r="AGP165" s="23"/>
      <c r="AGQ165" s="23"/>
      <c r="AGR165" s="23"/>
      <c r="AGS165" s="23"/>
      <c r="AGT165" s="23"/>
      <c r="AGU165" s="23"/>
      <c r="AGV165" s="23"/>
      <c r="AGW165" s="23"/>
      <c r="AGX165" s="23"/>
      <c r="AGY165" s="23"/>
      <c r="AGZ165" s="23"/>
      <c r="AHA165" s="23"/>
      <c r="AHB165" s="23"/>
      <c r="AHC165" s="23"/>
      <c r="AHD165" s="23"/>
      <c r="AHE165" s="23"/>
      <c r="AHF165" s="23"/>
      <c r="AHG165" s="23"/>
      <c r="AHH165" s="23"/>
      <c r="AHI165" s="23"/>
      <c r="AHJ165" s="23"/>
      <c r="AHK165" s="23"/>
    </row>
    <row r="166" spans="1:896" s="22" customFormat="1" ht="18" customHeight="1" x14ac:dyDescent="0.2">
      <c r="A166" s="120">
        <v>6</v>
      </c>
      <c r="B166" s="140"/>
      <c r="C166" s="211" t="s">
        <v>678</v>
      </c>
      <c r="D166" s="180"/>
      <c r="E166" s="141"/>
      <c r="F166" s="195"/>
      <c r="G166" s="189"/>
      <c r="H166" s="23"/>
      <c r="I166" s="23"/>
      <c r="J166" s="76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  <c r="BP166" s="23"/>
      <c r="BQ166" s="23"/>
      <c r="BR166" s="23"/>
      <c r="BS166" s="23"/>
      <c r="BT166" s="23"/>
      <c r="BU166" s="23"/>
      <c r="BV166" s="23"/>
      <c r="BW166" s="23"/>
      <c r="BX166" s="23"/>
      <c r="BY166" s="23"/>
      <c r="BZ166" s="23"/>
      <c r="CA166" s="23"/>
      <c r="CB166" s="23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3"/>
      <c r="CP166" s="23"/>
      <c r="CQ166" s="23"/>
      <c r="CR166" s="23"/>
      <c r="CS166" s="23"/>
      <c r="CT166" s="23"/>
      <c r="CU166" s="23"/>
      <c r="CV166" s="23"/>
      <c r="CW166" s="23"/>
      <c r="CX166" s="23"/>
      <c r="CY166" s="23"/>
      <c r="CZ166" s="23"/>
      <c r="DA166" s="23"/>
      <c r="DB166" s="23"/>
      <c r="DC166" s="23"/>
      <c r="DD166" s="23"/>
      <c r="DE166" s="23"/>
      <c r="DF166" s="23"/>
      <c r="DG166" s="23"/>
      <c r="DH166" s="23"/>
      <c r="DI166" s="23"/>
      <c r="DJ166" s="23"/>
      <c r="DK166" s="23"/>
      <c r="DL166" s="23"/>
      <c r="DM166" s="23"/>
      <c r="DN166" s="23"/>
      <c r="DO166" s="23"/>
      <c r="DP166" s="23"/>
      <c r="DQ166" s="23"/>
      <c r="DR166" s="23"/>
      <c r="DS166" s="23"/>
      <c r="DT166" s="23"/>
      <c r="DU166" s="23"/>
      <c r="DV166" s="23"/>
      <c r="DW166" s="23"/>
      <c r="DX166" s="23"/>
      <c r="DY166" s="23"/>
      <c r="DZ166" s="23"/>
      <c r="EA166" s="23"/>
      <c r="EB166" s="23"/>
      <c r="EC166" s="23"/>
      <c r="ED166" s="23"/>
      <c r="EE166" s="23"/>
      <c r="EF166" s="23"/>
      <c r="EG166" s="23"/>
      <c r="EH166" s="23"/>
      <c r="EI166" s="23"/>
      <c r="EJ166" s="23"/>
      <c r="EK166" s="23"/>
      <c r="EL166" s="23"/>
      <c r="EM166" s="23"/>
      <c r="EN166" s="23"/>
      <c r="EO166" s="23"/>
      <c r="EP166" s="23"/>
      <c r="EQ166" s="23"/>
      <c r="ER166" s="23"/>
      <c r="ES166" s="23"/>
      <c r="ET166" s="23"/>
      <c r="EU166" s="23"/>
      <c r="EV166" s="23"/>
      <c r="EW166" s="23"/>
      <c r="EX166" s="23"/>
      <c r="EY166" s="23"/>
      <c r="EZ166" s="23"/>
      <c r="FA166" s="23"/>
      <c r="FB166" s="23"/>
      <c r="FC166" s="23"/>
      <c r="FD166" s="23"/>
      <c r="FE166" s="23"/>
      <c r="FF166" s="23"/>
      <c r="FG166" s="23"/>
      <c r="FH166" s="23"/>
      <c r="FI166" s="23"/>
      <c r="FJ166" s="23"/>
      <c r="FK166" s="23"/>
      <c r="FL166" s="23"/>
      <c r="FM166" s="23"/>
      <c r="FN166" s="23"/>
      <c r="FO166" s="23"/>
      <c r="FP166" s="23"/>
      <c r="FQ166" s="23"/>
      <c r="FR166" s="23"/>
      <c r="FS166" s="23"/>
      <c r="FT166" s="23"/>
      <c r="FU166" s="23"/>
      <c r="FV166" s="23"/>
      <c r="FW166" s="23"/>
      <c r="FX166" s="23"/>
      <c r="FY166" s="23"/>
      <c r="FZ166" s="23"/>
      <c r="GA166" s="23"/>
      <c r="GB166" s="23"/>
      <c r="GC166" s="23"/>
      <c r="GD166" s="23"/>
      <c r="GE166" s="23"/>
      <c r="GF166" s="23"/>
      <c r="GG166" s="23"/>
      <c r="GH166" s="23"/>
      <c r="GI166" s="23"/>
      <c r="GJ166" s="23"/>
      <c r="GK166" s="23"/>
      <c r="GL166" s="23"/>
      <c r="GM166" s="23"/>
      <c r="GN166" s="23"/>
      <c r="GO166" s="23"/>
      <c r="GP166" s="23"/>
      <c r="GQ166" s="23"/>
      <c r="GR166" s="23"/>
      <c r="GS166" s="23"/>
      <c r="GT166" s="23"/>
      <c r="GU166" s="23"/>
      <c r="GV166" s="23"/>
      <c r="GW166" s="23"/>
      <c r="GX166" s="23"/>
      <c r="GY166" s="23"/>
      <c r="GZ166" s="23"/>
      <c r="HA166" s="23"/>
      <c r="HB166" s="23"/>
      <c r="HC166" s="23"/>
      <c r="HD166" s="23"/>
      <c r="HE166" s="23"/>
      <c r="HF166" s="23"/>
      <c r="HG166" s="23"/>
      <c r="HH166" s="23"/>
      <c r="HI166" s="23"/>
      <c r="HJ166" s="23"/>
      <c r="HK166" s="23"/>
      <c r="HL166" s="23"/>
      <c r="HM166" s="23"/>
      <c r="HN166" s="23"/>
      <c r="HO166" s="23"/>
      <c r="HP166" s="23"/>
      <c r="HQ166" s="23"/>
      <c r="HR166" s="23"/>
      <c r="HS166" s="23"/>
      <c r="HT166" s="23"/>
      <c r="HU166" s="23"/>
      <c r="HV166" s="23"/>
      <c r="HW166" s="23"/>
      <c r="HX166" s="23"/>
      <c r="HY166" s="23"/>
      <c r="HZ166" s="23"/>
      <c r="IA166" s="23"/>
      <c r="IB166" s="23"/>
      <c r="IC166" s="23"/>
      <c r="ID166" s="23"/>
      <c r="IE166" s="23"/>
      <c r="IF166" s="23"/>
      <c r="IG166" s="23"/>
      <c r="IH166" s="23"/>
      <c r="II166" s="23"/>
      <c r="IJ166" s="23"/>
      <c r="IK166" s="23"/>
      <c r="IL166" s="23"/>
      <c r="IM166" s="23"/>
      <c r="IN166" s="23"/>
      <c r="IO166" s="23"/>
      <c r="IP166" s="23"/>
      <c r="IQ166" s="23"/>
      <c r="IR166" s="23"/>
      <c r="IS166" s="23"/>
      <c r="IT166" s="23"/>
      <c r="IU166" s="23"/>
      <c r="IV166" s="23"/>
      <c r="IW166" s="23"/>
      <c r="IX166" s="23"/>
      <c r="IY166" s="23"/>
      <c r="IZ166" s="23"/>
      <c r="JA166" s="23"/>
      <c r="JB166" s="23"/>
      <c r="JC166" s="23"/>
      <c r="JD166" s="23"/>
      <c r="JE166" s="23"/>
      <c r="JF166" s="23"/>
      <c r="JG166" s="23"/>
      <c r="JH166" s="23"/>
      <c r="JI166" s="23"/>
      <c r="JJ166" s="23"/>
      <c r="JK166" s="23"/>
      <c r="JL166" s="23"/>
      <c r="JM166" s="23"/>
      <c r="JN166" s="23"/>
      <c r="JO166" s="23"/>
      <c r="JP166" s="23"/>
      <c r="JQ166" s="23"/>
      <c r="JR166" s="23"/>
      <c r="JS166" s="23"/>
      <c r="JT166" s="23"/>
      <c r="JU166" s="23"/>
      <c r="JV166" s="23"/>
      <c r="JW166" s="23"/>
      <c r="JX166" s="23"/>
      <c r="JY166" s="23"/>
      <c r="JZ166" s="23"/>
      <c r="KA166" s="23"/>
      <c r="KB166" s="23"/>
      <c r="KC166" s="23"/>
      <c r="KD166" s="23"/>
      <c r="KE166" s="23"/>
      <c r="KF166" s="23"/>
      <c r="KG166" s="23"/>
      <c r="KH166" s="23"/>
      <c r="KI166" s="23"/>
      <c r="KJ166" s="23"/>
      <c r="KK166" s="23"/>
      <c r="KL166" s="23"/>
      <c r="KM166" s="23"/>
      <c r="KN166" s="23"/>
      <c r="KO166" s="23"/>
      <c r="KP166" s="23"/>
      <c r="KQ166" s="23"/>
      <c r="KR166" s="23"/>
      <c r="KS166" s="23"/>
      <c r="KT166" s="23"/>
      <c r="KU166" s="23"/>
      <c r="KV166" s="23"/>
      <c r="KW166" s="23"/>
      <c r="KX166" s="23"/>
      <c r="KY166" s="23"/>
      <c r="KZ166" s="23"/>
      <c r="LA166" s="23"/>
      <c r="LB166" s="23"/>
      <c r="LC166" s="23"/>
      <c r="LD166" s="23"/>
      <c r="LE166" s="23"/>
      <c r="LF166" s="23"/>
      <c r="LG166" s="23"/>
      <c r="LH166" s="23"/>
      <c r="LI166" s="23"/>
      <c r="LJ166" s="23"/>
      <c r="LK166" s="23"/>
      <c r="LL166" s="23"/>
      <c r="LM166" s="23"/>
      <c r="LN166" s="23"/>
      <c r="LO166" s="23"/>
      <c r="LP166" s="23"/>
      <c r="LQ166" s="23"/>
      <c r="LR166" s="23"/>
      <c r="LS166" s="23"/>
      <c r="LT166" s="23"/>
      <c r="LU166" s="23"/>
      <c r="LV166" s="23"/>
      <c r="LW166" s="23"/>
      <c r="LX166" s="23"/>
      <c r="LY166" s="23"/>
      <c r="LZ166" s="23"/>
      <c r="MA166" s="23"/>
      <c r="MB166" s="23"/>
      <c r="MC166" s="23"/>
      <c r="MD166" s="23"/>
      <c r="ME166" s="23"/>
      <c r="MF166" s="23"/>
      <c r="MG166" s="23"/>
      <c r="MH166" s="23"/>
      <c r="MI166" s="23"/>
      <c r="MJ166" s="23"/>
      <c r="MK166" s="23"/>
      <c r="ML166" s="23"/>
      <c r="MM166" s="23"/>
      <c r="MN166" s="23"/>
      <c r="MO166" s="23"/>
      <c r="MP166" s="23"/>
      <c r="MQ166" s="23"/>
      <c r="MR166" s="23"/>
      <c r="MS166" s="23"/>
      <c r="MT166" s="23"/>
      <c r="MU166" s="23"/>
      <c r="MV166" s="23"/>
      <c r="MW166" s="23"/>
      <c r="MX166" s="23"/>
      <c r="MY166" s="23"/>
      <c r="MZ166" s="23"/>
      <c r="NA166" s="23"/>
      <c r="NB166" s="23"/>
      <c r="NC166" s="23"/>
      <c r="ND166" s="23"/>
      <c r="NE166" s="23"/>
      <c r="NF166" s="23"/>
      <c r="NG166" s="23"/>
      <c r="NH166" s="23"/>
      <c r="NI166" s="23"/>
      <c r="NJ166" s="23"/>
      <c r="NK166" s="23"/>
      <c r="NL166" s="23"/>
      <c r="NM166" s="23"/>
      <c r="NN166" s="23"/>
      <c r="NO166" s="23"/>
      <c r="NP166" s="23"/>
      <c r="NQ166" s="23"/>
      <c r="NR166" s="23"/>
      <c r="NS166" s="23"/>
      <c r="NT166" s="23"/>
      <c r="NU166" s="23"/>
      <c r="NV166" s="23"/>
      <c r="NW166" s="23"/>
      <c r="NX166" s="23"/>
      <c r="NY166" s="23"/>
      <c r="NZ166" s="23"/>
      <c r="OA166" s="23"/>
      <c r="OB166" s="23"/>
      <c r="OC166" s="23"/>
      <c r="OD166" s="23"/>
      <c r="OE166" s="23"/>
      <c r="OF166" s="23"/>
      <c r="OG166" s="23"/>
      <c r="OH166" s="23"/>
      <c r="OI166" s="23"/>
      <c r="OJ166" s="23"/>
      <c r="OK166" s="23"/>
      <c r="OL166" s="23"/>
      <c r="OM166" s="23"/>
      <c r="ON166" s="23"/>
      <c r="OO166" s="23"/>
      <c r="OP166" s="23"/>
      <c r="OQ166" s="23"/>
      <c r="OR166" s="23"/>
      <c r="OS166" s="23"/>
      <c r="OT166" s="23"/>
      <c r="OU166" s="23"/>
      <c r="OV166" s="23"/>
      <c r="OW166" s="23"/>
      <c r="OX166" s="23"/>
      <c r="OY166" s="23"/>
      <c r="OZ166" s="23"/>
      <c r="PA166" s="23"/>
      <c r="PB166" s="23"/>
      <c r="PC166" s="23"/>
      <c r="PD166" s="23"/>
      <c r="PE166" s="23"/>
      <c r="PF166" s="23"/>
      <c r="PG166" s="23"/>
      <c r="PH166" s="23"/>
      <c r="PI166" s="23"/>
      <c r="PJ166" s="23"/>
      <c r="PK166" s="23"/>
      <c r="PL166" s="23"/>
      <c r="PM166" s="23"/>
      <c r="PN166" s="23"/>
      <c r="PO166" s="23"/>
      <c r="PP166" s="23"/>
      <c r="PQ166" s="23"/>
      <c r="PR166" s="23"/>
      <c r="PS166" s="23"/>
      <c r="PT166" s="23"/>
      <c r="PU166" s="23"/>
      <c r="PV166" s="23"/>
      <c r="PW166" s="23"/>
      <c r="PX166" s="23"/>
      <c r="PY166" s="23"/>
      <c r="PZ166" s="23"/>
      <c r="QA166" s="23"/>
      <c r="QB166" s="23"/>
      <c r="QC166" s="23"/>
      <c r="QD166" s="23"/>
      <c r="QE166" s="23"/>
      <c r="QF166" s="23"/>
      <c r="QG166" s="23"/>
      <c r="QH166" s="23"/>
      <c r="QI166" s="23"/>
      <c r="QJ166" s="23"/>
      <c r="QK166" s="23"/>
      <c r="QL166" s="23"/>
      <c r="QM166" s="23"/>
      <c r="QN166" s="23"/>
      <c r="QO166" s="23"/>
      <c r="QP166" s="23"/>
      <c r="QQ166" s="23"/>
      <c r="QR166" s="23"/>
      <c r="QS166" s="23"/>
      <c r="QT166" s="23"/>
      <c r="QU166" s="23"/>
      <c r="QV166" s="23"/>
      <c r="QW166" s="23"/>
      <c r="QX166" s="23"/>
      <c r="QY166" s="23"/>
      <c r="QZ166" s="23"/>
      <c r="RA166" s="23"/>
      <c r="RB166" s="23"/>
      <c r="RC166" s="23"/>
      <c r="RD166" s="23"/>
      <c r="RE166" s="23"/>
      <c r="RF166" s="23"/>
      <c r="RG166" s="23"/>
      <c r="RH166" s="23"/>
      <c r="RI166" s="23"/>
      <c r="RJ166" s="23"/>
      <c r="RK166" s="23"/>
      <c r="RL166" s="23"/>
      <c r="RM166" s="23"/>
      <c r="RN166" s="23"/>
      <c r="RO166" s="23"/>
      <c r="RP166" s="23"/>
      <c r="RQ166" s="23"/>
      <c r="RR166" s="23"/>
      <c r="RS166" s="23"/>
      <c r="RT166" s="23"/>
      <c r="RU166" s="23"/>
      <c r="RV166" s="23"/>
      <c r="RW166" s="23"/>
      <c r="RX166" s="23"/>
      <c r="RY166" s="23"/>
      <c r="RZ166" s="23"/>
      <c r="SA166" s="23"/>
      <c r="SB166" s="23"/>
      <c r="SC166" s="23"/>
      <c r="SD166" s="23"/>
      <c r="SE166" s="23"/>
      <c r="SF166" s="23"/>
      <c r="SG166" s="23"/>
      <c r="SH166" s="23"/>
      <c r="SI166" s="23"/>
      <c r="SJ166" s="23"/>
      <c r="SK166" s="23"/>
      <c r="SL166" s="23"/>
      <c r="SM166" s="23"/>
      <c r="SN166" s="23"/>
      <c r="SO166" s="23"/>
      <c r="SP166" s="23"/>
      <c r="SQ166" s="23"/>
      <c r="SR166" s="23"/>
      <c r="SS166" s="23"/>
      <c r="ST166" s="23"/>
      <c r="SU166" s="23"/>
      <c r="SV166" s="23"/>
      <c r="SW166" s="23"/>
      <c r="SX166" s="23"/>
      <c r="SY166" s="23"/>
      <c r="SZ166" s="23"/>
      <c r="TA166" s="23"/>
      <c r="TB166" s="23"/>
      <c r="TC166" s="23"/>
      <c r="TD166" s="23"/>
      <c r="TE166" s="23"/>
      <c r="TF166" s="23"/>
      <c r="TG166" s="23"/>
      <c r="TH166" s="23"/>
      <c r="TI166" s="23"/>
      <c r="TJ166" s="23"/>
      <c r="TK166" s="23"/>
      <c r="TL166" s="23"/>
      <c r="TM166" s="23"/>
      <c r="TN166" s="23"/>
      <c r="TO166" s="23"/>
      <c r="TP166" s="23"/>
      <c r="TQ166" s="23"/>
      <c r="TR166" s="23"/>
      <c r="TS166" s="23"/>
      <c r="TT166" s="23"/>
      <c r="TU166" s="23"/>
      <c r="TV166" s="23"/>
      <c r="TW166" s="23"/>
      <c r="TX166" s="23"/>
      <c r="TY166" s="23"/>
      <c r="TZ166" s="23"/>
      <c r="UA166" s="23"/>
      <c r="UB166" s="23"/>
      <c r="UC166" s="23"/>
      <c r="UD166" s="23"/>
      <c r="UE166" s="23"/>
      <c r="UF166" s="23"/>
      <c r="UG166" s="23"/>
      <c r="UH166" s="23"/>
      <c r="UI166" s="23"/>
      <c r="UJ166" s="23"/>
      <c r="UK166" s="23"/>
      <c r="UL166" s="23"/>
      <c r="UM166" s="23"/>
      <c r="UN166" s="23"/>
      <c r="UO166" s="23"/>
      <c r="UP166" s="23"/>
      <c r="UQ166" s="23"/>
      <c r="UR166" s="23"/>
      <c r="US166" s="23"/>
      <c r="UT166" s="23"/>
      <c r="UU166" s="23"/>
      <c r="UV166" s="23"/>
      <c r="UW166" s="23"/>
      <c r="UX166" s="23"/>
      <c r="UY166" s="23"/>
      <c r="UZ166" s="23"/>
      <c r="VA166" s="23"/>
      <c r="VB166" s="23"/>
      <c r="VC166" s="23"/>
      <c r="VD166" s="23"/>
      <c r="VE166" s="23"/>
      <c r="VF166" s="23"/>
      <c r="VG166" s="23"/>
      <c r="VH166" s="23"/>
      <c r="VI166" s="23"/>
      <c r="VJ166" s="23"/>
      <c r="VK166" s="23"/>
      <c r="VL166" s="23"/>
      <c r="VM166" s="23"/>
      <c r="VN166" s="23"/>
      <c r="VO166" s="23"/>
      <c r="VP166" s="23"/>
      <c r="VQ166" s="23"/>
      <c r="VR166" s="23"/>
      <c r="VS166" s="23"/>
      <c r="VT166" s="23"/>
      <c r="VU166" s="23"/>
      <c r="VV166" s="23"/>
      <c r="VW166" s="23"/>
      <c r="VX166" s="23"/>
      <c r="VY166" s="23"/>
      <c r="VZ166" s="23"/>
      <c r="WA166" s="23"/>
      <c r="WB166" s="23"/>
      <c r="WC166" s="23"/>
      <c r="WD166" s="23"/>
      <c r="WE166" s="23"/>
      <c r="WF166" s="23"/>
      <c r="WG166" s="23"/>
      <c r="WH166" s="23"/>
      <c r="WI166" s="23"/>
      <c r="WJ166" s="23"/>
      <c r="WK166" s="23"/>
      <c r="WL166" s="23"/>
      <c r="WM166" s="23"/>
      <c r="WN166" s="23"/>
      <c r="WO166" s="23"/>
      <c r="WP166" s="23"/>
      <c r="WQ166" s="23"/>
      <c r="WR166" s="23"/>
      <c r="WS166" s="23"/>
      <c r="WT166" s="23"/>
      <c r="WU166" s="23"/>
      <c r="WV166" s="23"/>
      <c r="WW166" s="23"/>
      <c r="WX166" s="23"/>
      <c r="WY166" s="23"/>
      <c r="WZ166" s="23"/>
      <c r="XA166" s="23"/>
      <c r="XB166" s="23"/>
      <c r="XC166" s="23"/>
      <c r="XD166" s="23"/>
      <c r="XE166" s="23"/>
      <c r="XF166" s="23"/>
      <c r="XG166" s="23"/>
      <c r="XH166" s="23"/>
      <c r="XI166" s="23"/>
      <c r="XJ166" s="23"/>
      <c r="XK166" s="23"/>
      <c r="XL166" s="23"/>
      <c r="XM166" s="23"/>
      <c r="XN166" s="23"/>
      <c r="XO166" s="23"/>
      <c r="XP166" s="23"/>
      <c r="XQ166" s="23"/>
      <c r="XR166" s="23"/>
      <c r="XS166" s="23"/>
      <c r="XT166" s="23"/>
      <c r="XU166" s="23"/>
      <c r="XV166" s="23"/>
      <c r="XW166" s="23"/>
      <c r="XX166" s="23"/>
      <c r="XY166" s="23"/>
      <c r="XZ166" s="23"/>
      <c r="YA166" s="23"/>
      <c r="YB166" s="23"/>
      <c r="YC166" s="23"/>
      <c r="YD166" s="23"/>
      <c r="YE166" s="23"/>
      <c r="YF166" s="23"/>
      <c r="YG166" s="23"/>
      <c r="YH166" s="23"/>
      <c r="YI166" s="23"/>
      <c r="YJ166" s="23"/>
      <c r="YK166" s="23"/>
      <c r="YL166" s="23"/>
      <c r="YM166" s="23"/>
      <c r="YN166" s="23"/>
      <c r="YO166" s="23"/>
      <c r="YP166" s="23"/>
      <c r="YQ166" s="23"/>
      <c r="YR166" s="23"/>
      <c r="YS166" s="23"/>
      <c r="YT166" s="23"/>
      <c r="YU166" s="23"/>
      <c r="YV166" s="23"/>
      <c r="YW166" s="23"/>
      <c r="YX166" s="23"/>
      <c r="YY166" s="23"/>
      <c r="YZ166" s="23"/>
      <c r="ZA166" s="23"/>
      <c r="ZB166" s="23"/>
      <c r="ZC166" s="23"/>
      <c r="ZD166" s="23"/>
      <c r="ZE166" s="23"/>
      <c r="ZF166" s="23"/>
      <c r="ZG166" s="23"/>
      <c r="ZH166" s="23"/>
      <c r="ZI166" s="23"/>
      <c r="ZJ166" s="23"/>
      <c r="ZK166" s="23"/>
      <c r="ZL166" s="23"/>
      <c r="ZM166" s="23"/>
      <c r="ZN166" s="23"/>
      <c r="ZO166" s="23"/>
      <c r="ZP166" s="23"/>
      <c r="ZQ166" s="23"/>
      <c r="ZR166" s="23"/>
      <c r="ZS166" s="23"/>
      <c r="ZT166" s="23"/>
      <c r="ZU166" s="23"/>
      <c r="ZV166" s="23"/>
      <c r="ZW166" s="23"/>
      <c r="ZX166" s="23"/>
      <c r="ZY166" s="23"/>
      <c r="ZZ166" s="23"/>
      <c r="AAA166" s="23"/>
      <c r="AAB166" s="23"/>
      <c r="AAC166" s="23"/>
      <c r="AAD166" s="23"/>
      <c r="AAE166" s="23"/>
      <c r="AAF166" s="23"/>
      <c r="AAG166" s="23"/>
      <c r="AAH166" s="23"/>
      <c r="AAI166" s="23"/>
      <c r="AAJ166" s="23"/>
      <c r="AAK166" s="23"/>
      <c r="AAL166" s="23"/>
      <c r="AAM166" s="23"/>
      <c r="AAN166" s="23"/>
      <c r="AAO166" s="23"/>
      <c r="AAP166" s="23"/>
      <c r="AAQ166" s="23"/>
      <c r="AAR166" s="23"/>
      <c r="AAS166" s="23"/>
      <c r="AAT166" s="23"/>
      <c r="AAU166" s="23"/>
      <c r="AAV166" s="23"/>
      <c r="AAW166" s="23"/>
      <c r="AAX166" s="23"/>
      <c r="AAY166" s="23"/>
      <c r="AAZ166" s="23"/>
      <c r="ABA166" s="23"/>
      <c r="ABB166" s="23"/>
      <c r="ABC166" s="23"/>
      <c r="ABD166" s="23"/>
      <c r="ABE166" s="23"/>
      <c r="ABF166" s="23"/>
      <c r="ABG166" s="23"/>
      <c r="ABH166" s="23"/>
      <c r="ABI166" s="23"/>
      <c r="ABJ166" s="23"/>
      <c r="ABK166" s="23"/>
      <c r="ABL166" s="23"/>
      <c r="ABM166" s="23"/>
      <c r="ABN166" s="23"/>
      <c r="ABO166" s="23"/>
      <c r="ABP166" s="23"/>
      <c r="ABQ166" s="23"/>
      <c r="ABR166" s="23"/>
      <c r="ABS166" s="23"/>
      <c r="ABT166" s="23"/>
      <c r="ABU166" s="23"/>
      <c r="ABV166" s="23"/>
      <c r="ABW166" s="23"/>
      <c r="ABX166" s="23"/>
      <c r="ABY166" s="23"/>
      <c r="ABZ166" s="23"/>
      <c r="ACA166" s="23"/>
      <c r="ACB166" s="23"/>
      <c r="ACC166" s="23"/>
      <c r="ACD166" s="23"/>
      <c r="ACE166" s="23"/>
      <c r="ACF166" s="23"/>
      <c r="ACG166" s="23"/>
      <c r="ACH166" s="23"/>
      <c r="ACI166" s="23"/>
      <c r="ACJ166" s="23"/>
      <c r="ACK166" s="23"/>
      <c r="ACL166" s="23"/>
      <c r="ACM166" s="23"/>
      <c r="ACN166" s="23"/>
      <c r="ACO166" s="23"/>
      <c r="ACP166" s="23"/>
      <c r="ACQ166" s="23"/>
      <c r="ACR166" s="23"/>
      <c r="ACS166" s="23"/>
      <c r="ACT166" s="23"/>
      <c r="ACU166" s="23"/>
      <c r="ACV166" s="23"/>
      <c r="ACW166" s="23"/>
      <c r="ACX166" s="23"/>
      <c r="ACY166" s="23"/>
      <c r="ACZ166" s="23"/>
      <c r="ADA166" s="23"/>
      <c r="ADB166" s="23"/>
      <c r="ADC166" s="23"/>
      <c r="ADD166" s="23"/>
      <c r="ADE166" s="23"/>
      <c r="ADF166" s="23"/>
      <c r="ADG166" s="23"/>
      <c r="ADH166" s="23"/>
      <c r="ADI166" s="23"/>
      <c r="ADJ166" s="23"/>
      <c r="ADK166" s="23"/>
      <c r="ADL166" s="23"/>
      <c r="ADM166" s="23"/>
      <c r="ADN166" s="23"/>
      <c r="ADO166" s="23"/>
      <c r="ADP166" s="23"/>
      <c r="ADQ166" s="23"/>
      <c r="ADR166" s="23"/>
      <c r="ADS166" s="23"/>
      <c r="ADT166" s="23"/>
      <c r="ADU166" s="23"/>
      <c r="ADV166" s="23"/>
      <c r="ADW166" s="23"/>
      <c r="ADX166" s="23"/>
      <c r="ADY166" s="23"/>
      <c r="ADZ166" s="23"/>
      <c r="AEA166" s="23"/>
      <c r="AEB166" s="23"/>
      <c r="AEC166" s="23"/>
      <c r="AED166" s="23"/>
      <c r="AEE166" s="23"/>
      <c r="AEF166" s="23"/>
      <c r="AEG166" s="23"/>
      <c r="AEH166" s="23"/>
      <c r="AEI166" s="23"/>
      <c r="AEJ166" s="23"/>
      <c r="AEK166" s="23"/>
      <c r="AEL166" s="23"/>
      <c r="AEM166" s="23"/>
      <c r="AEN166" s="23"/>
      <c r="AEO166" s="23"/>
      <c r="AEP166" s="23"/>
      <c r="AEQ166" s="23"/>
      <c r="AER166" s="23"/>
      <c r="AES166" s="23"/>
      <c r="AET166" s="23"/>
      <c r="AEU166" s="23"/>
      <c r="AEV166" s="23"/>
      <c r="AEW166" s="23"/>
      <c r="AEX166" s="23"/>
      <c r="AEY166" s="23"/>
      <c r="AEZ166" s="23"/>
      <c r="AFA166" s="23"/>
      <c r="AFB166" s="23"/>
      <c r="AFC166" s="23"/>
      <c r="AFD166" s="23"/>
      <c r="AFE166" s="23"/>
      <c r="AFF166" s="23"/>
      <c r="AFG166" s="23"/>
      <c r="AFH166" s="23"/>
      <c r="AFI166" s="23"/>
      <c r="AFJ166" s="23"/>
      <c r="AFK166" s="23"/>
      <c r="AFL166" s="23"/>
      <c r="AFM166" s="23"/>
      <c r="AFN166" s="23"/>
      <c r="AFO166" s="23"/>
      <c r="AFP166" s="23"/>
      <c r="AFQ166" s="23"/>
      <c r="AFR166" s="23"/>
      <c r="AFS166" s="23"/>
      <c r="AFT166" s="23"/>
      <c r="AFU166" s="23"/>
      <c r="AFV166" s="23"/>
      <c r="AFW166" s="23"/>
      <c r="AFX166" s="23"/>
      <c r="AFY166" s="23"/>
      <c r="AFZ166" s="23"/>
      <c r="AGA166" s="23"/>
      <c r="AGB166" s="23"/>
      <c r="AGC166" s="23"/>
      <c r="AGD166" s="23"/>
      <c r="AGE166" s="23"/>
      <c r="AGF166" s="23"/>
      <c r="AGG166" s="23"/>
      <c r="AGH166" s="23"/>
      <c r="AGI166" s="23"/>
      <c r="AGJ166" s="23"/>
      <c r="AGK166" s="23"/>
      <c r="AGL166" s="23"/>
      <c r="AGM166" s="23"/>
      <c r="AGN166" s="23"/>
      <c r="AGO166" s="23"/>
      <c r="AGP166" s="23"/>
      <c r="AGQ166" s="23"/>
      <c r="AGR166" s="23"/>
      <c r="AGS166" s="23"/>
      <c r="AGT166" s="23"/>
      <c r="AGU166" s="23"/>
      <c r="AGV166" s="23"/>
      <c r="AGW166" s="23"/>
      <c r="AGX166" s="23"/>
      <c r="AGY166" s="23"/>
      <c r="AGZ166" s="23"/>
      <c r="AHA166" s="23"/>
      <c r="AHB166" s="23"/>
      <c r="AHC166" s="23"/>
      <c r="AHD166" s="23"/>
      <c r="AHE166" s="23"/>
      <c r="AHF166" s="23"/>
      <c r="AHG166" s="23"/>
      <c r="AHH166" s="23"/>
      <c r="AHI166" s="23"/>
      <c r="AHJ166" s="23"/>
      <c r="AHK166" s="23"/>
    </row>
    <row r="167" spans="1:896" s="22" customFormat="1" ht="65.25" customHeight="1" x14ac:dyDescent="0.2">
      <c r="A167" s="212">
        <v>6.1</v>
      </c>
      <c r="B167" s="213"/>
      <c r="C167" s="210" t="s">
        <v>677</v>
      </c>
      <c r="D167" s="180" t="s">
        <v>682</v>
      </c>
      <c r="E167" s="141">
        <v>1</v>
      </c>
      <c r="F167" s="195"/>
      <c r="G167" s="189">
        <f>E167*F167</f>
        <v>0</v>
      </c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  <c r="BP167" s="23"/>
      <c r="BQ167" s="23"/>
      <c r="BR167" s="23"/>
      <c r="BS167" s="23"/>
      <c r="BT167" s="23"/>
      <c r="BU167" s="23"/>
      <c r="BV167" s="23"/>
      <c r="BW167" s="23"/>
      <c r="BX167" s="23"/>
      <c r="BY167" s="23"/>
      <c r="BZ167" s="23"/>
      <c r="CA167" s="23"/>
      <c r="CB167" s="23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3"/>
      <c r="CP167" s="23"/>
      <c r="CQ167" s="23"/>
      <c r="CR167" s="23"/>
      <c r="CS167" s="23"/>
      <c r="CT167" s="23"/>
      <c r="CU167" s="23"/>
      <c r="CV167" s="23"/>
      <c r="CW167" s="23"/>
      <c r="CX167" s="23"/>
      <c r="CY167" s="23"/>
      <c r="CZ167" s="23"/>
      <c r="DA167" s="23"/>
      <c r="DB167" s="23"/>
      <c r="DC167" s="23"/>
      <c r="DD167" s="23"/>
      <c r="DE167" s="23"/>
      <c r="DF167" s="23"/>
      <c r="DG167" s="23"/>
      <c r="DH167" s="23"/>
      <c r="DI167" s="23"/>
      <c r="DJ167" s="23"/>
      <c r="DK167" s="23"/>
      <c r="DL167" s="23"/>
      <c r="DM167" s="23"/>
      <c r="DN167" s="23"/>
      <c r="DO167" s="23"/>
      <c r="DP167" s="23"/>
      <c r="DQ167" s="23"/>
      <c r="DR167" s="23"/>
      <c r="DS167" s="23"/>
      <c r="DT167" s="23"/>
      <c r="DU167" s="23"/>
      <c r="DV167" s="23"/>
      <c r="DW167" s="23"/>
      <c r="DX167" s="23"/>
      <c r="DY167" s="23"/>
      <c r="DZ167" s="23"/>
      <c r="EA167" s="23"/>
      <c r="EB167" s="23"/>
      <c r="EC167" s="23"/>
      <c r="ED167" s="23"/>
      <c r="EE167" s="23"/>
      <c r="EF167" s="23"/>
      <c r="EG167" s="23"/>
      <c r="EH167" s="23"/>
      <c r="EI167" s="23"/>
      <c r="EJ167" s="23"/>
      <c r="EK167" s="23"/>
      <c r="EL167" s="23"/>
      <c r="EM167" s="23"/>
      <c r="EN167" s="23"/>
      <c r="EO167" s="23"/>
      <c r="EP167" s="23"/>
      <c r="EQ167" s="23"/>
      <c r="ER167" s="23"/>
      <c r="ES167" s="23"/>
      <c r="ET167" s="23"/>
      <c r="EU167" s="23"/>
      <c r="EV167" s="23"/>
      <c r="EW167" s="23"/>
      <c r="EX167" s="23"/>
      <c r="EY167" s="23"/>
      <c r="EZ167" s="23"/>
      <c r="FA167" s="23"/>
      <c r="FB167" s="23"/>
      <c r="FC167" s="23"/>
      <c r="FD167" s="23"/>
      <c r="FE167" s="23"/>
      <c r="FF167" s="23"/>
      <c r="FG167" s="23"/>
      <c r="FH167" s="23"/>
      <c r="FI167" s="23"/>
      <c r="FJ167" s="23"/>
      <c r="FK167" s="23"/>
      <c r="FL167" s="23"/>
      <c r="FM167" s="23"/>
      <c r="FN167" s="23"/>
      <c r="FO167" s="23"/>
      <c r="FP167" s="23"/>
      <c r="FQ167" s="23"/>
      <c r="FR167" s="23"/>
      <c r="FS167" s="23"/>
      <c r="FT167" s="23"/>
      <c r="FU167" s="23"/>
      <c r="FV167" s="23"/>
      <c r="FW167" s="23"/>
      <c r="FX167" s="23"/>
      <c r="FY167" s="23"/>
      <c r="FZ167" s="23"/>
      <c r="GA167" s="23"/>
      <c r="GB167" s="23"/>
      <c r="GC167" s="23"/>
      <c r="GD167" s="23"/>
      <c r="GE167" s="23"/>
      <c r="GF167" s="23"/>
      <c r="GG167" s="23"/>
      <c r="GH167" s="23"/>
      <c r="GI167" s="23"/>
      <c r="GJ167" s="23"/>
      <c r="GK167" s="23"/>
      <c r="GL167" s="23"/>
      <c r="GM167" s="23"/>
      <c r="GN167" s="23"/>
      <c r="GO167" s="23"/>
      <c r="GP167" s="23"/>
      <c r="GQ167" s="23"/>
      <c r="GR167" s="23"/>
      <c r="GS167" s="23"/>
      <c r="GT167" s="23"/>
      <c r="GU167" s="23"/>
      <c r="GV167" s="23"/>
      <c r="GW167" s="23"/>
      <c r="GX167" s="23"/>
      <c r="GY167" s="23"/>
      <c r="GZ167" s="23"/>
      <c r="HA167" s="23"/>
      <c r="HB167" s="23"/>
      <c r="HC167" s="23"/>
      <c r="HD167" s="23"/>
      <c r="HE167" s="23"/>
      <c r="HF167" s="23"/>
      <c r="HG167" s="23"/>
      <c r="HH167" s="23"/>
      <c r="HI167" s="23"/>
      <c r="HJ167" s="23"/>
      <c r="HK167" s="23"/>
      <c r="HL167" s="23"/>
      <c r="HM167" s="23"/>
      <c r="HN167" s="23"/>
      <c r="HO167" s="23"/>
      <c r="HP167" s="23"/>
      <c r="HQ167" s="23"/>
      <c r="HR167" s="23"/>
      <c r="HS167" s="23"/>
      <c r="HT167" s="23"/>
      <c r="HU167" s="23"/>
      <c r="HV167" s="23"/>
      <c r="HW167" s="23"/>
      <c r="HX167" s="23"/>
      <c r="HY167" s="23"/>
      <c r="HZ167" s="23"/>
      <c r="IA167" s="23"/>
      <c r="IB167" s="23"/>
      <c r="IC167" s="23"/>
      <c r="ID167" s="23"/>
      <c r="IE167" s="23"/>
      <c r="IF167" s="23"/>
      <c r="IG167" s="23"/>
      <c r="IH167" s="23"/>
      <c r="II167" s="23"/>
      <c r="IJ167" s="23"/>
      <c r="IK167" s="23"/>
      <c r="IL167" s="23"/>
      <c r="IM167" s="23"/>
      <c r="IN167" s="23"/>
      <c r="IO167" s="23"/>
      <c r="IP167" s="23"/>
      <c r="IQ167" s="23"/>
      <c r="IR167" s="23"/>
      <c r="IS167" s="23"/>
      <c r="IT167" s="23"/>
      <c r="IU167" s="23"/>
      <c r="IV167" s="23"/>
      <c r="IW167" s="23"/>
      <c r="IX167" s="23"/>
      <c r="IY167" s="23"/>
      <c r="IZ167" s="23"/>
      <c r="JA167" s="23"/>
      <c r="JB167" s="23"/>
      <c r="JC167" s="23"/>
      <c r="JD167" s="23"/>
      <c r="JE167" s="23"/>
      <c r="JF167" s="23"/>
      <c r="JG167" s="23"/>
      <c r="JH167" s="23"/>
      <c r="JI167" s="23"/>
      <c r="JJ167" s="23"/>
      <c r="JK167" s="23"/>
      <c r="JL167" s="23"/>
      <c r="JM167" s="23"/>
      <c r="JN167" s="23"/>
      <c r="JO167" s="23"/>
      <c r="JP167" s="23"/>
      <c r="JQ167" s="23"/>
      <c r="JR167" s="23"/>
      <c r="JS167" s="23"/>
      <c r="JT167" s="23"/>
      <c r="JU167" s="23"/>
      <c r="JV167" s="23"/>
      <c r="JW167" s="23"/>
      <c r="JX167" s="23"/>
      <c r="JY167" s="23"/>
      <c r="JZ167" s="23"/>
      <c r="KA167" s="23"/>
      <c r="KB167" s="23"/>
      <c r="KC167" s="23"/>
      <c r="KD167" s="23"/>
      <c r="KE167" s="23"/>
      <c r="KF167" s="23"/>
      <c r="KG167" s="23"/>
      <c r="KH167" s="23"/>
      <c r="KI167" s="23"/>
      <c r="KJ167" s="23"/>
      <c r="KK167" s="23"/>
      <c r="KL167" s="23"/>
      <c r="KM167" s="23"/>
      <c r="KN167" s="23"/>
      <c r="KO167" s="23"/>
      <c r="KP167" s="23"/>
      <c r="KQ167" s="23"/>
      <c r="KR167" s="23"/>
      <c r="KS167" s="23"/>
      <c r="KT167" s="23"/>
      <c r="KU167" s="23"/>
      <c r="KV167" s="23"/>
      <c r="KW167" s="23"/>
      <c r="KX167" s="23"/>
      <c r="KY167" s="23"/>
      <c r="KZ167" s="23"/>
      <c r="LA167" s="23"/>
      <c r="LB167" s="23"/>
      <c r="LC167" s="23"/>
      <c r="LD167" s="23"/>
      <c r="LE167" s="23"/>
      <c r="LF167" s="23"/>
      <c r="LG167" s="23"/>
      <c r="LH167" s="23"/>
      <c r="LI167" s="23"/>
      <c r="LJ167" s="23"/>
      <c r="LK167" s="23"/>
      <c r="LL167" s="23"/>
      <c r="LM167" s="23"/>
      <c r="LN167" s="23"/>
      <c r="LO167" s="23"/>
      <c r="LP167" s="23"/>
      <c r="LQ167" s="23"/>
      <c r="LR167" s="23"/>
      <c r="LS167" s="23"/>
      <c r="LT167" s="23"/>
      <c r="LU167" s="23"/>
      <c r="LV167" s="23"/>
      <c r="LW167" s="23"/>
      <c r="LX167" s="23"/>
      <c r="LY167" s="23"/>
      <c r="LZ167" s="23"/>
      <c r="MA167" s="23"/>
      <c r="MB167" s="23"/>
      <c r="MC167" s="23"/>
      <c r="MD167" s="23"/>
      <c r="ME167" s="23"/>
      <c r="MF167" s="23"/>
      <c r="MG167" s="23"/>
      <c r="MH167" s="23"/>
      <c r="MI167" s="23"/>
      <c r="MJ167" s="23"/>
      <c r="MK167" s="23"/>
      <c r="ML167" s="23"/>
      <c r="MM167" s="23"/>
      <c r="MN167" s="23"/>
      <c r="MO167" s="23"/>
      <c r="MP167" s="23"/>
      <c r="MQ167" s="23"/>
      <c r="MR167" s="23"/>
      <c r="MS167" s="23"/>
      <c r="MT167" s="23"/>
      <c r="MU167" s="23"/>
      <c r="MV167" s="23"/>
      <c r="MW167" s="23"/>
      <c r="MX167" s="23"/>
      <c r="MY167" s="23"/>
      <c r="MZ167" s="23"/>
      <c r="NA167" s="23"/>
      <c r="NB167" s="23"/>
      <c r="NC167" s="23"/>
      <c r="ND167" s="23"/>
      <c r="NE167" s="23"/>
      <c r="NF167" s="23"/>
      <c r="NG167" s="23"/>
      <c r="NH167" s="23"/>
      <c r="NI167" s="23"/>
      <c r="NJ167" s="23"/>
      <c r="NK167" s="23"/>
      <c r="NL167" s="23"/>
      <c r="NM167" s="23"/>
      <c r="NN167" s="23"/>
      <c r="NO167" s="23"/>
      <c r="NP167" s="23"/>
      <c r="NQ167" s="23"/>
      <c r="NR167" s="23"/>
      <c r="NS167" s="23"/>
      <c r="NT167" s="23"/>
      <c r="NU167" s="23"/>
      <c r="NV167" s="23"/>
      <c r="NW167" s="23"/>
      <c r="NX167" s="23"/>
      <c r="NY167" s="23"/>
      <c r="NZ167" s="23"/>
      <c r="OA167" s="23"/>
      <c r="OB167" s="23"/>
      <c r="OC167" s="23"/>
      <c r="OD167" s="23"/>
      <c r="OE167" s="23"/>
      <c r="OF167" s="23"/>
      <c r="OG167" s="23"/>
      <c r="OH167" s="23"/>
      <c r="OI167" s="23"/>
      <c r="OJ167" s="23"/>
      <c r="OK167" s="23"/>
      <c r="OL167" s="23"/>
      <c r="OM167" s="23"/>
      <c r="ON167" s="23"/>
      <c r="OO167" s="23"/>
      <c r="OP167" s="23"/>
      <c r="OQ167" s="23"/>
      <c r="OR167" s="23"/>
      <c r="OS167" s="23"/>
      <c r="OT167" s="23"/>
      <c r="OU167" s="23"/>
      <c r="OV167" s="23"/>
      <c r="OW167" s="23"/>
      <c r="OX167" s="23"/>
      <c r="OY167" s="23"/>
      <c r="OZ167" s="23"/>
      <c r="PA167" s="23"/>
      <c r="PB167" s="23"/>
      <c r="PC167" s="23"/>
      <c r="PD167" s="23"/>
      <c r="PE167" s="23"/>
      <c r="PF167" s="23"/>
      <c r="PG167" s="23"/>
      <c r="PH167" s="23"/>
      <c r="PI167" s="23"/>
      <c r="PJ167" s="23"/>
      <c r="PK167" s="23"/>
      <c r="PL167" s="23"/>
      <c r="PM167" s="23"/>
      <c r="PN167" s="23"/>
      <c r="PO167" s="23"/>
      <c r="PP167" s="23"/>
      <c r="PQ167" s="23"/>
      <c r="PR167" s="23"/>
      <c r="PS167" s="23"/>
      <c r="PT167" s="23"/>
      <c r="PU167" s="23"/>
      <c r="PV167" s="23"/>
      <c r="PW167" s="23"/>
      <c r="PX167" s="23"/>
      <c r="PY167" s="23"/>
      <c r="PZ167" s="23"/>
      <c r="QA167" s="23"/>
      <c r="QB167" s="23"/>
      <c r="QC167" s="23"/>
      <c r="QD167" s="23"/>
      <c r="QE167" s="23"/>
      <c r="QF167" s="23"/>
      <c r="QG167" s="23"/>
      <c r="QH167" s="23"/>
      <c r="QI167" s="23"/>
      <c r="QJ167" s="23"/>
      <c r="QK167" s="23"/>
      <c r="QL167" s="23"/>
      <c r="QM167" s="23"/>
      <c r="QN167" s="23"/>
      <c r="QO167" s="23"/>
      <c r="QP167" s="23"/>
      <c r="QQ167" s="23"/>
      <c r="QR167" s="23"/>
      <c r="QS167" s="23"/>
      <c r="QT167" s="23"/>
      <c r="QU167" s="23"/>
      <c r="QV167" s="23"/>
      <c r="QW167" s="23"/>
      <c r="QX167" s="23"/>
      <c r="QY167" s="23"/>
      <c r="QZ167" s="23"/>
      <c r="RA167" s="23"/>
      <c r="RB167" s="23"/>
      <c r="RC167" s="23"/>
      <c r="RD167" s="23"/>
      <c r="RE167" s="23"/>
      <c r="RF167" s="23"/>
      <c r="RG167" s="23"/>
      <c r="RH167" s="23"/>
      <c r="RI167" s="23"/>
      <c r="RJ167" s="23"/>
      <c r="RK167" s="23"/>
      <c r="RL167" s="23"/>
      <c r="RM167" s="23"/>
      <c r="RN167" s="23"/>
      <c r="RO167" s="23"/>
      <c r="RP167" s="23"/>
      <c r="RQ167" s="23"/>
      <c r="RR167" s="23"/>
      <c r="RS167" s="23"/>
      <c r="RT167" s="23"/>
      <c r="RU167" s="23"/>
      <c r="RV167" s="23"/>
      <c r="RW167" s="23"/>
      <c r="RX167" s="23"/>
      <c r="RY167" s="23"/>
      <c r="RZ167" s="23"/>
      <c r="SA167" s="23"/>
      <c r="SB167" s="23"/>
      <c r="SC167" s="23"/>
      <c r="SD167" s="23"/>
      <c r="SE167" s="23"/>
      <c r="SF167" s="23"/>
      <c r="SG167" s="23"/>
      <c r="SH167" s="23"/>
      <c r="SI167" s="23"/>
      <c r="SJ167" s="23"/>
      <c r="SK167" s="23"/>
      <c r="SL167" s="23"/>
      <c r="SM167" s="23"/>
      <c r="SN167" s="23"/>
      <c r="SO167" s="23"/>
      <c r="SP167" s="23"/>
      <c r="SQ167" s="23"/>
      <c r="SR167" s="23"/>
      <c r="SS167" s="23"/>
      <c r="ST167" s="23"/>
      <c r="SU167" s="23"/>
      <c r="SV167" s="23"/>
      <c r="SW167" s="23"/>
      <c r="SX167" s="23"/>
      <c r="SY167" s="23"/>
      <c r="SZ167" s="23"/>
      <c r="TA167" s="23"/>
      <c r="TB167" s="23"/>
      <c r="TC167" s="23"/>
      <c r="TD167" s="23"/>
      <c r="TE167" s="23"/>
      <c r="TF167" s="23"/>
      <c r="TG167" s="23"/>
      <c r="TH167" s="23"/>
      <c r="TI167" s="23"/>
      <c r="TJ167" s="23"/>
      <c r="TK167" s="23"/>
      <c r="TL167" s="23"/>
      <c r="TM167" s="23"/>
      <c r="TN167" s="23"/>
      <c r="TO167" s="23"/>
      <c r="TP167" s="23"/>
      <c r="TQ167" s="23"/>
      <c r="TR167" s="23"/>
      <c r="TS167" s="23"/>
      <c r="TT167" s="23"/>
      <c r="TU167" s="23"/>
      <c r="TV167" s="23"/>
      <c r="TW167" s="23"/>
      <c r="TX167" s="23"/>
      <c r="TY167" s="23"/>
      <c r="TZ167" s="23"/>
      <c r="UA167" s="23"/>
      <c r="UB167" s="23"/>
      <c r="UC167" s="23"/>
      <c r="UD167" s="23"/>
      <c r="UE167" s="23"/>
      <c r="UF167" s="23"/>
      <c r="UG167" s="23"/>
      <c r="UH167" s="23"/>
      <c r="UI167" s="23"/>
      <c r="UJ167" s="23"/>
      <c r="UK167" s="23"/>
      <c r="UL167" s="23"/>
      <c r="UM167" s="23"/>
      <c r="UN167" s="23"/>
      <c r="UO167" s="23"/>
      <c r="UP167" s="23"/>
      <c r="UQ167" s="23"/>
      <c r="UR167" s="23"/>
      <c r="US167" s="23"/>
      <c r="UT167" s="23"/>
      <c r="UU167" s="23"/>
      <c r="UV167" s="23"/>
      <c r="UW167" s="23"/>
      <c r="UX167" s="23"/>
      <c r="UY167" s="23"/>
      <c r="UZ167" s="23"/>
      <c r="VA167" s="23"/>
      <c r="VB167" s="23"/>
      <c r="VC167" s="23"/>
      <c r="VD167" s="23"/>
      <c r="VE167" s="23"/>
      <c r="VF167" s="23"/>
      <c r="VG167" s="23"/>
      <c r="VH167" s="23"/>
      <c r="VI167" s="23"/>
      <c r="VJ167" s="23"/>
      <c r="VK167" s="23"/>
      <c r="VL167" s="23"/>
      <c r="VM167" s="23"/>
      <c r="VN167" s="23"/>
      <c r="VO167" s="23"/>
      <c r="VP167" s="23"/>
      <c r="VQ167" s="23"/>
      <c r="VR167" s="23"/>
      <c r="VS167" s="23"/>
      <c r="VT167" s="23"/>
      <c r="VU167" s="23"/>
      <c r="VV167" s="23"/>
      <c r="VW167" s="23"/>
      <c r="VX167" s="23"/>
      <c r="VY167" s="23"/>
      <c r="VZ167" s="23"/>
      <c r="WA167" s="23"/>
      <c r="WB167" s="23"/>
      <c r="WC167" s="23"/>
      <c r="WD167" s="23"/>
      <c r="WE167" s="23"/>
      <c r="WF167" s="23"/>
      <c r="WG167" s="23"/>
      <c r="WH167" s="23"/>
      <c r="WI167" s="23"/>
      <c r="WJ167" s="23"/>
      <c r="WK167" s="23"/>
      <c r="WL167" s="23"/>
      <c r="WM167" s="23"/>
      <c r="WN167" s="23"/>
      <c r="WO167" s="23"/>
      <c r="WP167" s="23"/>
      <c r="WQ167" s="23"/>
      <c r="WR167" s="23"/>
      <c r="WS167" s="23"/>
      <c r="WT167" s="23"/>
      <c r="WU167" s="23"/>
      <c r="WV167" s="23"/>
      <c r="WW167" s="23"/>
      <c r="WX167" s="23"/>
      <c r="WY167" s="23"/>
      <c r="WZ167" s="23"/>
      <c r="XA167" s="23"/>
      <c r="XB167" s="23"/>
      <c r="XC167" s="23"/>
      <c r="XD167" s="23"/>
      <c r="XE167" s="23"/>
      <c r="XF167" s="23"/>
      <c r="XG167" s="23"/>
      <c r="XH167" s="23"/>
      <c r="XI167" s="23"/>
      <c r="XJ167" s="23"/>
      <c r="XK167" s="23"/>
      <c r="XL167" s="23"/>
      <c r="XM167" s="23"/>
      <c r="XN167" s="23"/>
      <c r="XO167" s="23"/>
      <c r="XP167" s="23"/>
      <c r="XQ167" s="23"/>
      <c r="XR167" s="23"/>
      <c r="XS167" s="23"/>
      <c r="XT167" s="23"/>
      <c r="XU167" s="23"/>
      <c r="XV167" s="23"/>
      <c r="XW167" s="23"/>
      <c r="XX167" s="23"/>
      <c r="XY167" s="23"/>
      <c r="XZ167" s="23"/>
      <c r="YA167" s="23"/>
      <c r="YB167" s="23"/>
      <c r="YC167" s="23"/>
      <c r="YD167" s="23"/>
      <c r="YE167" s="23"/>
      <c r="YF167" s="23"/>
      <c r="YG167" s="23"/>
      <c r="YH167" s="23"/>
      <c r="YI167" s="23"/>
      <c r="YJ167" s="23"/>
      <c r="YK167" s="23"/>
      <c r="YL167" s="23"/>
      <c r="YM167" s="23"/>
      <c r="YN167" s="23"/>
      <c r="YO167" s="23"/>
      <c r="YP167" s="23"/>
      <c r="YQ167" s="23"/>
      <c r="YR167" s="23"/>
      <c r="YS167" s="23"/>
      <c r="YT167" s="23"/>
      <c r="YU167" s="23"/>
      <c r="YV167" s="23"/>
      <c r="YW167" s="23"/>
      <c r="YX167" s="23"/>
      <c r="YY167" s="23"/>
      <c r="YZ167" s="23"/>
      <c r="ZA167" s="23"/>
      <c r="ZB167" s="23"/>
      <c r="ZC167" s="23"/>
      <c r="ZD167" s="23"/>
      <c r="ZE167" s="23"/>
      <c r="ZF167" s="23"/>
      <c r="ZG167" s="23"/>
      <c r="ZH167" s="23"/>
      <c r="ZI167" s="23"/>
      <c r="ZJ167" s="23"/>
      <c r="ZK167" s="23"/>
      <c r="ZL167" s="23"/>
      <c r="ZM167" s="23"/>
      <c r="ZN167" s="23"/>
      <c r="ZO167" s="23"/>
      <c r="ZP167" s="23"/>
      <c r="ZQ167" s="23"/>
      <c r="ZR167" s="23"/>
      <c r="ZS167" s="23"/>
      <c r="ZT167" s="23"/>
      <c r="ZU167" s="23"/>
      <c r="ZV167" s="23"/>
      <c r="ZW167" s="23"/>
      <c r="ZX167" s="23"/>
      <c r="ZY167" s="23"/>
      <c r="ZZ167" s="23"/>
      <c r="AAA167" s="23"/>
      <c r="AAB167" s="23"/>
      <c r="AAC167" s="23"/>
      <c r="AAD167" s="23"/>
      <c r="AAE167" s="23"/>
      <c r="AAF167" s="23"/>
      <c r="AAG167" s="23"/>
      <c r="AAH167" s="23"/>
      <c r="AAI167" s="23"/>
      <c r="AAJ167" s="23"/>
      <c r="AAK167" s="23"/>
      <c r="AAL167" s="23"/>
      <c r="AAM167" s="23"/>
      <c r="AAN167" s="23"/>
      <c r="AAO167" s="23"/>
      <c r="AAP167" s="23"/>
      <c r="AAQ167" s="23"/>
      <c r="AAR167" s="23"/>
      <c r="AAS167" s="23"/>
      <c r="AAT167" s="23"/>
      <c r="AAU167" s="23"/>
      <c r="AAV167" s="23"/>
      <c r="AAW167" s="23"/>
      <c r="AAX167" s="23"/>
      <c r="AAY167" s="23"/>
      <c r="AAZ167" s="23"/>
      <c r="ABA167" s="23"/>
      <c r="ABB167" s="23"/>
      <c r="ABC167" s="23"/>
      <c r="ABD167" s="23"/>
      <c r="ABE167" s="23"/>
      <c r="ABF167" s="23"/>
      <c r="ABG167" s="23"/>
      <c r="ABH167" s="23"/>
      <c r="ABI167" s="23"/>
      <c r="ABJ167" s="23"/>
      <c r="ABK167" s="23"/>
      <c r="ABL167" s="23"/>
      <c r="ABM167" s="23"/>
      <c r="ABN167" s="23"/>
      <c r="ABO167" s="23"/>
      <c r="ABP167" s="23"/>
      <c r="ABQ167" s="23"/>
      <c r="ABR167" s="23"/>
      <c r="ABS167" s="23"/>
      <c r="ABT167" s="23"/>
      <c r="ABU167" s="23"/>
      <c r="ABV167" s="23"/>
      <c r="ABW167" s="23"/>
      <c r="ABX167" s="23"/>
      <c r="ABY167" s="23"/>
      <c r="ABZ167" s="23"/>
      <c r="ACA167" s="23"/>
      <c r="ACB167" s="23"/>
      <c r="ACC167" s="23"/>
      <c r="ACD167" s="23"/>
      <c r="ACE167" s="23"/>
      <c r="ACF167" s="23"/>
      <c r="ACG167" s="23"/>
      <c r="ACH167" s="23"/>
      <c r="ACI167" s="23"/>
      <c r="ACJ167" s="23"/>
      <c r="ACK167" s="23"/>
      <c r="ACL167" s="23"/>
      <c r="ACM167" s="23"/>
      <c r="ACN167" s="23"/>
      <c r="ACO167" s="23"/>
      <c r="ACP167" s="23"/>
      <c r="ACQ167" s="23"/>
      <c r="ACR167" s="23"/>
      <c r="ACS167" s="23"/>
      <c r="ACT167" s="23"/>
      <c r="ACU167" s="23"/>
      <c r="ACV167" s="23"/>
      <c r="ACW167" s="23"/>
      <c r="ACX167" s="23"/>
      <c r="ACY167" s="23"/>
      <c r="ACZ167" s="23"/>
      <c r="ADA167" s="23"/>
      <c r="ADB167" s="23"/>
      <c r="ADC167" s="23"/>
      <c r="ADD167" s="23"/>
      <c r="ADE167" s="23"/>
      <c r="ADF167" s="23"/>
      <c r="ADG167" s="23"/>
      <c r="ADH167" s="23"/>
      <c r="ADI167" s="23"/>
      <c r="ADJ167" s="23"/>
      <c r="ADK167" s="23"/>
      <c r="ADL167" s="23"/>
      <c r="ADM167" s="23"/>
      <c r="ADN167" s="23"/>
      <c r="ADO167" s="23"/>
      <c r="ADP167" s="23"/>
      <c r="ADQ167" s="23"/>
      <c r="ADR167" s="23"/>
      <c r="ADS167" s="23"/>
      <c r="ADT167" s="23"/>
      <c r="ADU167" s="23"/>
      <c r="ADV167" s="23"/>
      <c r="ADW167" s="23"/>
      <c r="ADX167" s="23"/>
      <c r="ADY167" s="23"/>
      <c r="ADZ167" s="23"/>
      <c r="AEA167" s="23"/>
      <c r="AEB167" s="23"/>
      <c r="AEC167" s="23"/>
      <c r="AED167" s="23"/>
      <c r="AEE167" s="23"/>
      <c r="AEF167" s="23"/>
      <c r="AEG167" s="23"/>
      <c r="AEH167" s="23"/>
      <c r="AEI167" s="23"/>
      <c r="AEJ167" s="23"/>
      <c r="AEK167" s="23"/>
      <c r="AEL167" s="23"/>
      <c r="AEM167" s="23"/>
      <c r="AEN167" s="23"/>
      <c r="AEO167" s="23"/>
      <c r="AEP167" s="23"/>
      <c r="AEQ167" s="23"/>
      <c r="AER167" s="23"/>
      <c r="AES167" s="23"/>
      <c r="AET167" s="23"/>
      <c r="AEU167" s="23"/>
      <c r="AEV167" s="23"/>
      <c r="AEW167" s="23"/>
      <c r="AEX167" s="23"/>
      <c r="AEY167" s="23"/>
      <c r="AEZ167" s="23"/>
      <c r="AFA167" s="23"/>
      <c r="AFB167" s="23"/>
      <c r="AFC167" s="23"/>
      <c r="AFD167" s="23"/>
      <c r="AFE167" s="23"/>
      <c r="AFF167" s="23"/>
      <c r="AFG167" s="23"/>
      <c r="AFH167" s="23"/>
      <c r="AFI167" s="23"/>
      <c r="AFJ167" s="23"/>
      <c r="AFK167" s="23"/>
      <c r="AFL167" s="23"/>
      <c r="AFM167" s="23"/>
      <c r="AFN167" s="23"/>
      <c r="AFO167" s="23"/>
      <c r="AFP167" s="23"/>
      <c r="AFQ167" s="23"/>
      <c r="AFR167" s="23"/>
      <c r="AFS167" s="23"/>
      <c r="AFT167" s="23"/>
      <c r="AFU167" s="23"/>
      <c r="AFV167" s="23"/>
      <c r="AFW167" s="23"/>
      <c r="AFX167" s="23"/>
      <c r="AFY167" s="23"/>
      <c r="AFZ167" s="23"/>
      <c r="AGA167" s="23"/>
      <c r="AGB167" s="23"/>
      <c r="AGC167" s="23"/>
      <c r="AGD167" s="23"/>
      <c r="AGE167" s="23"/>
      <c r="AGF167" s="23"/>
      <c r="AGG167" s="23"/>
      <c r="AGH167" s="23"/>
      <c r="AGI167" s="23"/>
      <c r="AGJ167" s="23"/>
      <c r="AGK167" s="23"/>
      <c r="AGL167" s="23"/>
      <c r="AGM167" s="23"/>
      <c r="AGN167" s="23"/>
      <c r="AGO167" s="23"/>
      <c r="AGP167" s="23"/>
      <c r="AGQ167" s="23"/>
      <c r="AGR167" s="23"/>
      <c r="AGS167" s="23"/>
      <c r="AGT167" s="23"/>
      <c r="AGU167" s="23"/>
      <c r="AGV167" s="23"/>
      <c r="AGW167" s="23"/>
      <c r="AGX167" s="23"/>
      <c r="AGY167" s="23"/>
      <c r="AGZ167" s="23"/>
      <c r="AHA167" s="23"/>
      <c r="AHB167" s="23"/>
      <c r="AHC167" s="23"/>
      <c r="AHD167" s="23"/>
      <c r="AHE167" s="23"/>
      <c r="AHF167" s="23"/>
      <c r="AHG167" s="23"/>
      <c r="AHH167" s="23"/>
      <c r="AHI167" s="23"/>
      <c r="AHJ167" s="23"/>
      <c r="AHK167" s="23"/>
    </row>
    <row r="168" spans="1:896" ht="34.9" customHeight="1" x14ac:dyDescent="0.2">
      <c r="A168" s="212">
        <v>6.2</v>
      </c>
      <c r="B168" s="214"/>
      <c r="C168" s="164" t="s">
        <v>680</v>
      </c>
      <c r="D168" s="180" t="s">
        <v>19</v>
      </c>
      <c r="E168" s="141">
        <f>45.3+106.3+68.1+71.3</f>
        <v>291</v>
      </c>
      <c r="F168" s="195"/>
      <c r="G168" s="189">
        <f>E168*F168</f>
        <v>0</v>
      </c>
      <c r="I168" s="28"/>
      <c r="AHL168" s="12"/>
    </row>
    <row r="169" spans="1:896" ht="33" customHeight="1" x14ac:dyDescent="0.2">
      <c r="A169" s="212">
        <v>6.3</v>
      </c>
      <c r="B169" s="214"/>
      <c r="C169" s="164" t="s">
        <v>475</v>
      </c>
      <c r="D169" s="180" t="s">
        <v>19</v>
      </c>
      <c r="E169" s="141">
        <f>45.3+106.3+68.1+71.3</f>
        <v>291</v>
      </c>
      <c r="F169" s="195"/>
      <c r="G169" s="189">
        <f t="shared" si="6"/>
        <v>0</v>
      </c>
      <c r="AHL169" s="12"/>
    </row>
    <row r="170" spans="1:896" ht="18" customHeight="1" x14ac:dyDescent="0.2">
      <c r="A170" s="120">
        <v>7</v>
      </c>
      <c r="B170" s="121"/>
      <c r="C170" s="164" t="s">
        <v>679</v>
      </c>
      <c r="D170" s="180" t="s">
        <v>19</v>
      </c>
      <c r="E170" s="141">
        <f>20.6+35</f>
        <v>55.6</v>
      </c>
      <c r="F170" s="195"/>
      <c r="G170" s="189">
        <f t="shared" si="6"/>
        <v>0</v>
      </c>
      <c r="AHL170" s="12"/>
    </row>
    <row r="171" spans="1:896" ht="18" customHeight="1" x14ac:dyDescent="0.2">
      <c r="A171" s="120">
        <v>8</v>
      </c>
      <c r="B171" s="140"/>
      <c r="C171" s="164" t="s">
        <v>69</v>
      </c>
      <c r="D171" s="180" t="s">
        <v>405</v>
      </c>
      <c r="E171" s="141">
        <v>54.5</v>
      </c>
      <c r="F171" s="195"/>
      <c r="G171" s="189">
        <f t="shared" si="6"/>
        <v>0</v>
      </c>
      <c r="AHL171" s="12"/>
    </row>
    <row r="172" spans="1:896" ht="18" customHeight="1" x14ac:dyDescent="0.2">
      <c r="A172" s="120">
        <v>9</v>
      </c>
      <c r="B172" s="140"/>
      <c r="C172" s="164" t="s">
        <v>68</v>
      </c>
      <c r="D172" s="180" t="s">
        <v>405</v>
      </c>
      <c r="E172" s="141">
        <v>6</v>
      </c>
      <c r="F172" s="195"/>
      <c r="G172" s="189">
        <f t="shared" si="6"/>
        <v>0</v>
      </c>
      <c r="AHL172" s="12"/>
    </row>
    <row r="173" spans="1:896" ht="18" customHeight="1" x14ac:dyDescent="0.2">
      <c r="A173" s="120">
        <v>10</v>
      </c>
      <c r="B173" s="140"/>
      <c r="C173" s="164" t="s">
        <v>477</v>
      </c>
      <c r="D173" s="180" t="s">
        <v>405</v>
      </c>
      <c r="E173" s="141">
        <v>2.4</v>
      </c>
      <c r="F173" s="195"/>
      <c r="G173" s="189">
        <f t="shared" si="6"/>
        <v>0</v>
      </c>
      <c r="AHL173" s="12"/>
    </row>
    <row r="174" spans="1:896" ht="18" customHeight="1" x14ac:dyDescent="0.2">
      <c r="A174" s="120">
        <v>11</v>
      </c>
      <c r="B174" s="140"/>
      <c r="C174" s="164" t="s">
        <v>145</v>
      </c>
      <c r="D174" s="180" t="s">
        <v>405</v>
      </c>
      <c r="E174" s="141">
        <v>66</v>
      </c>
      <c r="F174" s="195"/>
      <c r="G174" s="189">
        <f t="shared" si="6"/>
        <v>0</v>
      </c>
      <c r="AHL174" s="12"/>
    </row>
    <row r="175" spans="1:896" ht="18" customHeight="1" x14ac:dyDescent="0.2">
      <c r="A175" s="120">
        <v>12</v>
      </c>
      <c r="B175" s="140"/>
      <c r="C175" s="164" t="s">
        <v>146</v>
      </c>
      <c r="D175" s="180" t="s">
        <v>405</v>
      </c>
      <c r="E175" s="141">
        <v>13.6</v>
      </c>
      <c r="F175" s="195"/>
      <c r="G175" s="189">
        <f t="shared" si="6"/>
        <v>0</v>
      </c>
      <c r="AHL175" s="12"/>
    </row>
    <row r="176" spans="1:896" ht="33.75" customHeight="1" x14ac:dyDescent="0.2">
      <c r="A176" s="120">
        <v>13</v>
      </c>
      <c r="B176" s="140"/>
      <c r="C176" s="164" t="s">
        <v>147</v>
      </c>
      <c r="D176" s="180" t="s">
        <v>50</v>
      </c>
      <c r="E176" s="141">
        <v>4</v>
      </c>
      <c r="F176" s="195"/>
      <c r="G176" s="189">
        <f t="shared" si="6"/>
        <v>0</v>
      </c>
      <c r="AHL176" s="12"/>
    </row>
    <row r="177" spans="1:896" ht="18" customHeight="1" x14ac:dyDescent="0.2">
      <c r="A177" s="120">
        <v>14</v>
      </c>
      <c r="B177" s="140"/>
      <c r="C177" s="164" t="s">
        <v>148</v>
      </c>
      <c r="D177" s="180" t="s">
        <v>405</v>
      </c>
      <c r="E177" s="141">
        <v>9.9</v>
      </c>
      <c r="F177" s="195"/>
      <c r="G177" s="189">
        <f t="shared" si="6"/>
        <v>0</v>
      </c>
      <c r="AHL177" s="12"/>
    </row>
    <row r="178" spans="1:896" ht="18" customHeight="1" x14ac:dyDescent="0.2">
      <c r="A178" s="120">
        <v>15</v>
      </c>
      <c r="B178" s="140"/>
      <c r="C178" s="207" t="s">
        <v>162</v>
      </c>
      <c r="D178" s="180" t="s">
        <v>405</v>
      </c>
      <c r="E178" s="141">
        <v>52.7</v>
      </c>
      <c r="F178" s="195"/>
      <c r="G178" s="189">
        <f t="shared" si="6"/>
        <v>0</v>
      </c>
      <c r="AHL178" s="12"/>
    </row>
    <row r="179" spans="1:896" s="22" customFormat="1" ht="18" customHeight="1" x14ac:dyDescent="0.2">
      <c r="A179" s="197"/>
      <c r="B179" s="165"/>
      <c r="C179" s="133" t="s">
        <v>27</v>
      </c>
      <c r="D179" s="134" t="s">
        <v>671</v>
      </c>
      <c r="E179" s="156"/>
      <c r="F179" s="215"/>
      <c r="G179" s="172">
        <f>SUM(G161:G178)</f>
        <v>0</v>
      </c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  <c r="BP179" s="23"/>
      <c r="BQ179" s="23"/>
      <c r="BR179" s="23"/>
      <c r="BS179" s="23"/>
      <c r="BT179" s="23"/>
      <c r="BU179" s="23"/>
      <c r="BV179" s="23"/>
      <c r="BW179" s="23"/>
      <c r="BX179" s="23"/>
      <c r="BY179" s="23"/>
      <c r="BZ179" s="23"/>
      <c r="CA179" s="23"/>
      <c r="CB179" s="23"/>
      <c r="CC179" s="23"/>
      <c r="CD179" s="23"/>
      <c r="CE179" s="23"/>
      <c r="CF179" s="23"/>
      <c r="CG179" s="23"/>
      <c r="CH179" s="23"/>
      <c r="CI179" s="23"/>
      <c r="CJ179" s="23"/>
      <c r="CK179" s="23"/>
      <c r="CL179" s="23"/>
      <c r="CM179" s="23"/>
      <c r="CN179" s="23"/>
      <c r="CO179" s="23"/>
      <c r="CP179" s="23"/>
      <c r="CQ179" s="23"/>
      <c r="CR179" s="23"/>
      <c r="CS179" s="23"/>
      <c r="CT179" s="23"/>
      <c r="CU179" s="23"/>
      <c r="CV179" s="23"/>
      <c r="CW179" s="23"/>
      <c r="CX179" s="23"/>
      <c r="CY179" s="23"/>
      <c r="CZ179" s="23"/>
      <c r="DA179" s="23"/>
      <c r="DB179" s="23"/>
      <c r="DC179" s="23"/>
      <c r="DD179" s="23"/>
      <c r="DE179" s="23"/>
      <c r="DF179" s="23"/>
      <c r="DG179" s="23"/>
      <c r="DH179" s="23"/>
      <c r="DI179" s="23"/>
      <c r="DJ179" s="23"/>
      <c r="DK179" s="23"/>
      <c r="DL179" s="23"/>
      <c r="DM179" s="23"/>
      <c r="DN179" s="23"/>
      <c r="DO179" s="23"/>
      <c r="DP179" s="23"/>
      <c r="DQ179" s="23"/>
      <c r="DR179" s="23"/>
      <c r="DS179" s="23"/>
      <c r="DT179" s="23"/>
      <c r="DU179" s="23"/>
      <c r="DV179" s="23"/>
      <c r="DW179" s="23"/>
      <c r="DX179" s="23"/>
      <c r="DY179" s="23"/>
      <c r="DZ179" s="23"/>
      <c r="EA179" s="23"/>
      <c r="EB179" s="23"/>
      <c r="EC179" s="23"/>
      <c r="ED179" s="23"/>
      <c r="EE179" s="23"/>
      <c r="EF179" s="23"/>
      <c r="EG179" s="23"/>
      <c r="EH179" s="23"/>
      <c r="EI179" s="23"/>
      <c r="EJ179" s="23"/>
      <c r="EK179" s="23"/>
      <c r="EL179" s="23"/>
      <c r="EM179" s="23"/>
      <c r="EN179" s="23"/>
      <c r="EO179" s="23"/>
      <c r="EP179" s="23"/>
      <c r="EQ179" s="23"/>
      <c r="ER179" s="23"/>
      <c r="ES179" s="23"/>
      <c r="ET179" s="23"/>
      <c r="EU179" s="23"/>
      <c r="EV179" s="23"/>
      <c r="EW179" s="23"/>
      <c r="EX179" s="23"/>
      <c r="EY179" s="23"/>
      <c r="EZ179" s="23"/>
      <c r="FA179" s="23"/>
      <c r="FB179" s="23"/>
      <c r="FC179" s="23"/>
      <c r="FD179" s="23"/>
      <c r="FE179" s="23"/>
      <c r="FF179" s="23"/>
      <c r="FG179" s="23"/>
      <c r="FH179" s="23"/>
      <c r="FI179" s="23"/>
      <c r="FJ179" s="23"/>
      <c r="FK179" s="23"/>
      <c r="FL179" s="23"/>
      <c r="FM179" s="23"/>
      <c r="FN179" s="23"/>
      <c r="FO179" s="23"/>
      <c r="FP179" s="23"/>
      <c r="FQ179" s="23"/>
      <c r="FR179" s="23"/>
      <c r="FS179" s="23"/>
      <c r="FT179" s="23"/>
      <c r="FU179" s="23"/>
      <c r="FV179" s="23"/>
      <c r="FW179" s="23"/>
      <c r="FX179" s="23"/>
      <c r="FY179" s="23"/>
      <c r="FZ179" s="23"/>
      <c r="GA179" s="23"/>
      <c r="GB179" s="23"/>
      <c r="GC179" s="23"/>
      <c r="GD179" s="23"/>
      <c r="GE179" s="23"/>
      <c r="GF179" s="23"/>
      <c r="GG179" s="23"/>
      <c r="GH179" s="23"/>
      <c r="GI179" s="23"/>
      <c r="GJ179" s="23"/>
      <c r="GK179" s="23"/>
      <c r="GL179" s="23"/>
      <c r="GM179" s="23"/>
      <c r="GN179" s="23"/>
      <c r="GO179" s="23"/>
      <c r="GP179" s="23"/>
      <c r="GQ179" s="23"/>
      <c r="GR179" s="23"/>
      <c r="GS179" s="23"/>
      <c r="GT179" s="23"/>
      <c r="GU179" s="23"/>
      <c r="GV179" s="23"/>
      <c r="GW179" s="23"/>
      <c r="GX179" s="23"/>
      <c r="GY179" s="23"/>
      <c r="GZ179" s="23"/>
      <c r="HA179" s="23"/>
      <c r="HB179" s="23"/>
      <c r="HC179" s="23"/>
      <c r="HD179" s="23"/>
      <c r="HE179" s="23"/>
      <c r="HF179" s="23"/>
      <c r="HG179" s="23"/>
      <c r="HH179" s="23"/>
      <c r="HI179" s="23"/>
      <c r="HJ179" s="23"/>
      <c r="HK179" s="23"/>
      <c r="HL179" s="23"/>
      <c r="HM179" s="23"/>
      <c r="HN179" s="23"/>
      <c r="HO179" s="23"/>
      <c r="HP179" s="23"/>
      <c r="HQ179" s="23"/>
      <c r="HR179" s="23"/>
      <c r="HS179" s="23"/>
      <c r="HT179" s="23"/>
      <c r="HU179" s="23"/>
      <c r="HV179" s="23"/>
      <c r="HW179" s="23"/>
      <c r="HX179" s="23"/>
      <c r="HY179" s="23"/>
      <c r="HZ179" s="23"/>
      <c r="IA179" s="23"/>
      <c r="IB179" s="23"/>
      <c r="IC179" s="23"/>
      <c r="ID179" s="23"/>
      <c r="IE179" s="23"/>
      <c r="IF179" s="23"/>
      <c r="IG179" s="23"/>
      <c r="IH179" s="23"/>
      <c r="II179" s="23"/>
      <c r="IJ179" s="23"/>
      <c r="IK179" s="23"/>
      <c r="IL179" s="23"/>
      <c r="IM179" s="23"/>
      <c r="IN179" s="23"/>
      <c r="IO179" s="23"/>
      <c r="IP179" s="23"/>
      <c r="IQ179" s="23"/>
      <c r="IR179" s="23"/>
      <c r="IS179" s="23"/>
      <c r="IT179" s="23"/>
      <c r="IU179" s="23"/>
      <c r="IV179" s="23"/>
      <c r="IW179" s="23"/>
      <c r="IX179" s="23"/>
      <c r="IY179" s="23"/>
      <c r="IZ179" s="23"/>
      <c r="JA179" s="23"/>
      <c r="JB179" s="23"/>
      <c r="JC179" s="23"/>
      <c r="JD179" s="23"/>
      <c r="JE179" s="23"/>
      <c r="JF179" s="23"/>
      <c r="JG179" s="23"/>
      <c r="JH179" s="23"/>
      <c r="JI179" s="23"/>
      <c r="JJ179" s="23"/>
      <c r="JK179" s="23"/>
      <c r="JL179" s="23"/>
      <c r="JM179" s="23"/>
      <c r="JN179" s="23"/>
      <c r="JO179" s="23"/>
      <c r="JP179" s="23"/>
      <c r="JQ179" s="23"/>
      <c r="JR179" s="23"/>
      <c r="JS179" s="23"/>
      <c r="JT179" s="23"/>
      <c r="JU179" s="23"/>
      <c r="JV179" s="23"/>
      <c r="JW179" s="23"/>
      <c r="JX179" s="23"/>
      <c r="JY179" s="23"/>
      <c r="JZ179" s="23"/>
      <c r="KA179" s="23"/>
      <c r="KB179" s="23"/>
      <c r="KC179" s="23"/>
      <c r="KD179" s="23"/>
      <c r="KE179" s="23"/>
      <c r="KF179" s="23"/>
      <c r="KG179" s="23"/>
      <c r="KH179" s="23"/>
      <c r="KI179" s="23"/>
      <c r="KJ179" s="23"/>
      <c r="KK179" s="23"/>
      <c r="KL179" s="23"/>
      <c r="KM179" s="23"/>
      <c r="KN179" s="23"/>
      <c r="KO179" s="23"/>
      <c r="KP179" s="23"/>
      <c r="KQ179" s="23"/>
      <c r="KR179" s="23"/>
      <c r="KS179" s="23"/>
      <c r="KT179" s="23"/>
      <c r="KU179" s="23"/>
      <c r="KV179" s="23"/>
      <c r="KW179" s="23"/>
      <c r="KX179" s="23"/>
      <c r="KY179" s="23"/>
      <c r="KZ179" s="23"/>
      <c r="LA179" s="23"/>
      <c r="LB179" s="23"/>
      <c r="LC179" s="23"/>
      <c r="LD179" s="23"/>
      <c r="LE179" s="23"/>
      <c r="LF179" s="23"/>
      <c r="LG179" s="23"/>
      <c r="LH179" s="23"/>
      <c r="LI179" s="23"/>
      <c r="LJ179" s="23"/>
      <c r="LK179" s="23"/>
      <c r="LL179" s="23"/>
      <c r="LM179" s="23"/>
      <c r="LN179" s="23"/>
      <c r="LO179" s="23"/>
      <c r="LP179" s="23"/>
      <c r="LQ179" s="23"/>
      <c r="LR179" s="23"/>
      <c r="LS179" s="23"/>
      <c r="LT179" s="23"/>
      <c r="LU179" s="23"/>
      <c r="LV179" s="23"/>
      <c r="LW179" s="23"/>
      <c r="LX179" s="23"/>
      <c r="LY179" s="23"/>
      <c r="LZ179" s="23"/>
      <c r="MA179" s="23"/>
      <c r="MB179" s="23"/>
      <c r="MC179" s="23"/>
      <c r="MD179" s="23"/>
      <c r="ME179" s="23"/>
      <c r="MF179" s="23"/>
      <c r="MG179" s="23"/>
      <c r="MH179" s="23"/>
      <c r="MI179" s="23"/>
      <c r="MJ179" s="23"/>
      <c r="MK179" s="23"/>
      <c r="ML179" s="23"/>
      <c r="MM179" s="23"/>
      <c r="MN179" s="23"/>
      <c r="MO179" s="23"/>
      <c r="MP179" s="23"/>
      <c r="MQ179" s="23"/>
      <c r="MR179" s="23"/>
      <c r="MS179" s="23"/>
      <c r="MT179" s="23"/>
      <c r="MU179" s="23"/>
      <c r="MV179" s="23"/>
      <c r="MW179" s="23"/>
      <c r="MX179" s="23"/>
      <c r="MY179" s="23"/>
      <c r="MZ179" s="23"/>
      <c r="NA179" s="23"/>
      <c r="NB179" s="23"/>
      <c r="NC179" s="23"/>
      <c r="ND179" s="23"/>
      <c r="NE179" s="23"/>
      <c r="NF179" s="23"/>
      <c r="NG179" s="23"/>
      <c r="NH179" s="23"/>
      <c r="NI179" s="23"/>
      <c r="NJ179" s="23"/>
      <c r="NK179" s="23"/>
      <c r="NL179" s="23"/>
      <c r="NM179" s="23"/>
      <c r="NN179" s="23"/>
      <c r="NO179" s="23"/>
      <c r="NP179" s="23"/>
      <c r="NQ179" s="23"/>
      <c r="NR179" s="23"/>
      <c r="NS179" s="23"/>
      <c r="NT179" s="23"/>
      <c r="NU179" s="23"/>
      <c r="NV179" s="23"/>
      <c r="NW179" s="23"/>
      <c r="NX179" s="23"/>
      <c r="NY179" s="23"/>
      <c r="NZ179" s="23"/>
      <c r="OA179" s="23"/>
      <c r="OB179" s="23"/>
      <c r="OC179" s="23"/>
      <c r="OD179" s="23"/>
      <c r="OE179" s="23"/>
      <c r="OF179" s="23"/>
      <c r="OG179" s="23"/>
      <c r="OH179" s="23"/>
      <c r="OI179" s="23"/>
      <c r="OJ179" s="23"/>
      <c r="OK179" s="23"/>
      <c r="OL179" s="23"/>
      <c r="OM179" s="23"/>
      <c r="ON179" s="23"/>
      <c r="OO179" s="23"/>
      <c r="OP179" s="23"/>
      <c r="OQ179" s="23"/>
      <c r="OR179" s="23"/>
      <c r="OS179" s="23"/>
      <c r="OT179" s="23"/>
      <c r="OU179" s="23"/>
      <c r="OV179" s="23"/>
      <c r="OW179" s="23"/>
      <c r="OX179" s="23"/>
      <c r="OY179" s="23"/>
      <c r="OZ179" s="23"/>
      <c r="PA179" s="23"/>
      <c r="PB179" s="23"/>
      <c r="PC179" s="23"/>
      <c r="PD179" s="23"/>
      <c r="PE179" s="23"/>
      <c r="PF179" s="23"/>
      <c r="PG179" s="23"/>
      <c r="PH179" s="23"/>
      <c r="PI179" s="23"/>
      <c r="PJ179" s="23"/>
      <c r="PK179" s="23"/>
      <c r="PL179" s="23"/>
      <c r="PM179" s="23"/>
      <c r="PN179" s="23"/>
      <c r="PO179" s="23"/>
      <c r="PP179" s="23"/>
      <c r="PQ179" s="23"/>
      <c r="PR179" s="23"/>
      <c r="PS179" s="23"/>
      <c r="PT179" s="23"/>
      <c r="PU179" s="23"/>
      <c r="PV179" s="23"/>
      <c r="PW179" s="23"/>
      <c r="PX179" s="23"/>
      <c r="PY179" s="23"/>
      <c r="PZ179" s="23"/>
      <c r="QA179" s="23"/>
      <c r="QB179" s="23"/>
      <c r="QC179" s="23"/>
      <c r="QD179" s="23"/>
      <c r="QE179" s="23"/>
      <c r="QF179" s="23"/>
      <c r="QG179" s="23"/>
      <c r="QH179" s="23"/>
      <c r="QI179" s="23"/>
      <c r="QJ179" s="23"/>
      <c r="QK179" s="23"/>
      <c r="QL179" s="23"/>
      <c r="QM179" s="23"/>
      <c r="QN179" s="23"/>
      <c r="QO179" s="23"/>
      <c r="QP179" s="23"/>
      <c r="QQ179" s="23"/>
      <c r="QR179" s="23"/>
      <c r="QS179" s="23"/>
      <c r="QT179" s="23"/>
      <c r="QU179" s="23"/>
      <c r="QV179" s="23"/>
      <c r="QW179" s="23"/>
      <c r="QX179" s="23"/>
      <c r="QY179" s="23"/>
      <c r="QZ179" s="23"/>
      <c r="RA179" s="23"/>
      <c r="RB179" s="23"/>
      <c r="RC179" s="23"/>
      <c r="RD179" s="23"/>
      <c r="RE179" s="23"/>
      <c r="RF179" s="23"/>
      <c r="RG179" s="23"/>
      <c r="RH179" s="23"/>
      <c r="RI179" s="23"/>
      <c r="RJ179" s="23"/>
      <c r="RK179" s="23"/>
      <c r="RL179" s="23"/>
      <c r="RM179" s="23"/>
      <c r="RN179" s="23"/>
      <c r="RO179" s="23"/>
      <c r="RP179" s="23"/>
      <c r="RQ179" s="23"/>
      <c r="RR179" s="23"/>
      <c r="RS179" s="23"/>
      <c r="RT179" s="23"/>
      <c r="RU179" s="23"/>
      <c r="RV179" s="23"/>
      <c r="RW179" s="23"/>
      <c r="RX179" s="23"/>
      <c r="RY179" s="23"/>
      <c r="RZ179" s="23"/>
      <c r="SA179" s="23"/>
      <c r="SB179" s="23"/>
      <c r="SC179" s="23"/>
      <c r="SD179" s="23"/>
      <c r="SE179" s="23"/>
      <c r="SF179" s="23"/>
      <c r="SG179" s="23"/>
      <c r="SH179" s="23"/>
      <c r="SI179" s="23"/>
      <c r="SJ179" s="23"/>
      <c r="SK179" s="23"/>
      <c r="SL179" s="23"/>
      <c r="SM179" s="23"/>
      <c r="SN179" s="23"/>
      <c r="SO179" s="23"/>
      <c r="SP179" s="23"/>
      <c r="SQ179" s="23"/>
      <c r="SR179" s="23"/>
      <c r="SS179" s="23"/>
      <c r="ST179" s="23"/>
      <c r="SU179" s="23"/>
      <c r="SV179" s="23"/>
      <c r="SW179" s="23"/>
      <c r="SX179" s="23"/>
      <c r="SY179" s="23"/>
      <c r="SZ179" s="23"/>
      <c r="TA179" s="23"/>
      <c r="TB179" s="23"/>
      <c r="TC179" s="23"/>
      <c r="TD179" s="23"/>
      <c r="TE179" s="23"/>
      <c r="TF179" s="23"/>
      <c r="TG179" s="23"/>
      <c r="TH179" s="23"/>
      <c r="TI179" s="23"/>
      <c r="TJ179" s="23"/>
      <c r="TK179" s="23"/>
      <c r="TL179" s="23"/>
      <c r="TM179" s="23"/>
      <c r="TN179" s="23"/>
      <c r="TO179" s="23"/>
      <c r="TP179" s="23"/>
      <c r="TQ179" s="23"/>
      <c r="TR179" s="23"/>
      <c r="TS179" s="23"/>
      <c r="TT179" s="23"/>
      <c r="TU179" s="23"/>
      <c r="TV179" s="23"/>
      <c r="TW179" s="23"/>
      <c r="TX179" s="23"/>
      <c r="TY179" s="23"/>
      <c r="TZ179" s="23"/>
      <c r="UA179" s="23"/>
      <c r="UB179" s="23"/>
      <c r="UC179" s="23"/>
      <c r="UD179" s="23"/>
      <c r="UE179" s="23"/>
      <c r="UF179" s="23"/>
      <c r="UG179" s="23"/>
      <c r="UH179" s="23"/>
      <c r="UI179" s="23"/>
      <c r="UJ179" s="23"/>
      <c r="UK179" s="23"/>
      <c r="UL179" s="23"/>
      <c r="UM179" s="23"/>
      <c r="UN179" s="23"/>
      <c r="UO179" s="23"/>
      <c r="UP179" s="23"/>
      <c r="UQ179" s="23"/>
      <c r="UR179" s="23"/>
      <c r="US179" s="23"/>
      <c r="UT179" s="23"/>
      <c r="UU179" s="23"/>
      <c r="UV179" s="23"/>
      <c r="UW179" s="23"/>
      <c r="UX179" s="23"/>
      <c r="UY179" s="23"/>
      <c r="UZ179" s="23"/>
      <c r="VA179" s="23"/>
      <c r="VB179" s="23"/>
      <c r="VC179" s="23"/>
      <c r="VD179" s="23"/>
      <c r="VE179" s="23"/>
      <c r="VF179" s="23"/>
      <c r="VG179" s="23"/>
      <c r="VH179" s="23"/>
      <c r="VI179" s="23"/>
      <c r="VJ179" s="23"/>
      <c r="VK179" s="23"/>
      <c r="VL179" s="23"/>
      <c r="VM179" s="23"/>
      <c r="VN179" s="23"/>
      <c r="VO179" s="23"/>
      <c r="VP179" s="23"/>
      <c r="VQ179" s="23"/>
      <c r="VR179" s="23"/>
      <c r="VS179" s="23"/>
      <c r="VT179" s="23"/>
      <c r="VU179" s="23"/>
      <c r="VV179" s="23"/>
      <c r="VW179" s="23"/>
      <c r="VX179" s="23"/>
      <c r="VY179" s="23"/>
      <c r="VZ179" s="23"/>
      <c r="WA179" s="23"/>
      <c r="WB179" s="23"/>
      <c r="WC179" s="23"/>
      <c r="WD179" s="23"/>
      <c r="WE179" s="23"/>
      <c r="WF179" s="23"/>
      <c r="WG179" s="23"/>
      <c r="WH179" s="23"/>
      <c r="WI179" s="23"/>
      <c r="WJ179" s="23"/>
      <c r="WK179" s="23"/>
      <c r="WL179" s="23"/>
      <c r="WM179" s="23"/>
      <c r="WN179" s="23"/>
      <c r="WO179" s="23"/>
      <c r="WP179" s="23"/>
      <c r="WQ179" s="23"/>
      <c r="WR179" s="23"/>
      <c r="WS179" s="23"/>
      <c r="WT179" s="23"/>
      <c r="WU179" s="23"/>
      <c r="WV179" s="23"/>
      <c r="WW179" s="23"/>
      <c r="WX179" s="23"/>
      <c r="WY179" s="23"/>
      <c r="WZ179" s="23"/>
      <c r="XA179" s="23"/>
      <c r="XB179" s="23"/>
      <c r="XC179" s="23"/>
      <c r="XD179" s="23"/>
      <c r="XE179" s="23"/>
      <c r="XF179" s="23"/>
      <c r="XG179" s="23"/>
      <c r="XH179" s="23"/>
      <c r="XI179" s="23"/>
      <c r="XJ179" s="23"/>
      <c r="XK179" s="23"/>
      <c r="XL179" s="23"/>
      <c r="XM179" s="23"/>
      <c r="XN179" s="23"/>
      <c r="XO179" s="23"/>
      <c r="XP179" s="23"/>
      <c r="XQ179" s="23"/>
      <c r="XR179" s="23"/>
      <c r="XS179" s="23"/>
      <c r="XT179" s="23"/>
      <c r="XU179" s="23"/>
      <c r="XV179" s="23"/>
      <c r="XW179" s="23"/>
      <c r="XX179" s="23"/>
      <c r="XY179" s="23"/>
      <c r="XZ179" s="23"/>
      <c r="YA179" s="23"/>
      <c r="YB179" s="23"/>
      <c r="YC179" s="23"/>
      <c r="YD179" s="23"/>
      <c r="YE179" s="23"/>
      <c r="YF179" s="23"/>
      <c r="YG179" s="23"/>
      <c r="YH179" s="23"/>
      <c r="YI179" s="23"/>
      <c r="YJ179" s="23"/>
      <c r="YK179" s="23"/>
      <c r="YL179" s="23"/>
      <c r="YM179" s="23"/>
      <c r="YN179" s="23"/>
      <c r="YO179" s="23"/>
      <c r="YP179" s="23"/>
      <c r="YQ179" s="23"/>
      <c r="YR179" s="23"/>
      <c r="YS179" s="23"/>
      <c r="YT179" s="23"/>
      <c r="YU179" s="23"/>
      <c r="YV179" s="23"/>
      <c r="YW179" s="23"/>
      <c r="YX179" s="23"/>
      <c r="YY179" s="23"/>
      <c r="YZ179" s="23"/>
      <c r="ZA179" s="23"/>
      <c r="ZB179" s="23"/>
      <c r="ZC179" s="23"/>
      <c r="ZD179" s="23"/>
      <c r="ZE179" s="23"/>
      <c r="ZF179" s="23"/>
      <c r="ZG179" s="23"/>
      <c r="ZH179" s="23"/>
      <c r="ZI179" s="23"/>
      <c r="ZJ179" s="23"/>
      <c r="ZK179" s="23"/>
      <c r="ZL179" s="23"/>
      <c r="ZM179" s="23"/>
      <c r="ZN179" s="23"/>
      <c r="ZO179" s="23"/>
      <c r="ZP179" s="23"/>
      <c r="ZQ179" s="23"/>
      <c r="ZR179" s="23"/>
      <c r="ZS179" s="23"/>
      <c r="ZT179" s="23"/>
      <c r="ZU179" s="23"/>
      <c r="ZV179" s="23"/>
      <c r="ZW179" s="23"/>
      <c r="ZX179" s="23"/>
      <c r="ZY179" s="23"/>
      <c r="ZZ179" s="23"/>
      <c r="AAA179" s="23"/>
      <c r="AAB179" s="23"/>
      <c r="AAC179" s="23"/>
      <c r="AAD179" s="23"/>
      <c r="AAE179" s="23"/>
      <c r="AAF179" s="23"/>
      <c r="AAG179" s="23"/>
      <c r="AAH179" s="23"/>
      <c r="AAI179" s="23"/>
      <c r="AAJ179" s="23"/>
      <c r="AAK179" s="23"/>
      <c r="AAL179" s="23"/>
      <c r="AAM179" s="23"/>
      <c r="AAN179" s="23"/>
      <c r="AAO179" s="23"/>
      <c r="AAP179" s="23"/>
      <c r="AAQ179" s="23"/>
      <c r="AAR179" s="23"/>
      <c r="AAS179" s="23"/>
      <c r="AAT179" s="23"/>
      <c r="AAU179" s="23"/>
      <c r="AAV179" s="23"/>
      <c r="AAW179" s="23"/>
      <c r="AAX179" s="23"/>
      <c r="AAY179" s="23"/>
      <c r="AAZ179" s="23"/>
      <c r="ABA179" s="23"/>
      <c r="ABB179" s="23"/>
      <c r="ABC179" s="23"/>
      <c r="ABD179" s="23"/>
      <c r="ABE179" s="23"/>
      <c r="ABF179" s="23"/>
      <c r="ABG179" s="23"/>
      <c r="ABH179" s="23"/>
      <c r="ABI179" s="23"/>
      <c r="ABJ179" s="23"/>
      <c r="ABK179" s="23"/>
      <c r="ABL179" s="23"/>
      <c r="ABM179" s="23"/>
      <c r="ABN179" s="23"/>
      <c r="ABO179" s="23"/>
      <c r="ABP179" s="23"/>
      <c r="ABQ179" s="23"/>
      <c r="ABR179" s="23"/>
      <c r="ABS179" s="23"/>
      <c r="ABT179" s="23"/>
      <c r="ABU179" s="23"/>
      <c r="ABV179" s="23"/>
      <c r="ABW179" s="23"/>
      <c r="ABX179" s="23"/>
      <c r="ABY179" s="23"/>
      <c r="ABZ179" s="23"/>
      <c r="ACA179" s="23"/>
      <c r="ACB179" s="23"/>
      <c r="ACC179" s="23"/>
      <c r="ACD179" s="23"/>
      <c r="ACE179" s="23"/>
      <c r="ACF179" s="23"/>
      <c r="ACG179" s="23"/>
      <c r="ACH179" s="23"/>
      <c r="ACI179" s="23"/>
      <c r="ACJ179" s="23"/>
      <c r="ACK179" s="23"/>
      <c r="ACL179" s="23"/>
      <c r="ACM179" s="23"/>
      <c r="ACN179" s="23"/>
      <c r="ACO179" s="23"/>
      <c r="ACP179" s="23"/>
      <c r="ACQ179" s="23"/>
      <c r="ACR179" s="23"/>
      <c r="ACS179" s="23"/>
      <c r="ACT179" s="23"/>
      <c r="ACU179" s="23"/>
      <c r="ACV179" s="23"/>
      <c r="ACW179" s="23"/>
      <c r="ACX179" s="23"/>
      <c r="ACY179" s="23"/>
      <c r="ACZ179" s="23"/>
      <c r="ADA179" s="23"/>
      <c r="ADB179" s="23"/>
      <c r="ADC179" s="23"/>
      <c r="ADD179" s="23"/>
      <c r="ADE179" s="23"/>
      <c r="ADF179" s="23"/>
      <c r="ADG179" s="23"/>
      <c r="ADH179" s="23"/>
      <c r="ADI179" s="23"/>
      <c r="ADJ179" s="23"/>
      <c r="ADK179" s="23"/>
      <c r="ADL179" s="23"/>
      <c r="ADM179" s="23"/>
      <c r="ADN179" s="23"/>
      <c r="ADO179" s="23"/>
      <c r="ADP179" s="23"/>
      <c r="ADQ179" s="23"/>
      <c r="ADR179" s="23"/>
      <c r="ADS179" s="23"/>
      <c r="ADT179" s="23"/>
      <c r="ADU179" s="23"/>
      <c r="ADV179" s="23"/>
      <c r="ADW179" s="23"/>
      <c r="ADX179" s="23"/>
      <c r="ADY179" s="23"/>
      <c r="ADZ179" s="23"/>
      <c r="AEA179" s="23"/>
      <c r="AEB179" s="23"/>
      <c r="AEC179" s="23"/>
      <c r="AED179" s="23"/>
      <c r="AEE179" s="23"/>
      <c r="AEF179" s="23"/>
      <c r="AEG179" s="23"/>
      <c r="AEH179" s="23"/>
      <c r="AEI179" s="23"/>
      <c r="AEJ179" s="23"/>
      <c r="AEK179" s="23"/>
      <c r="AEL179" s="23"/>
      <c r="AEM179" s="23"/>
      <c r="AEN179" s="23"/>
      <c r="AEO179" s="23"/>
      <c r="AEP179" s="23"/>
      <c r="AEQ179" s="23"/>
      <c r="AER179" s="23"/>
      <c r="AES179" s="23"/>
      <c r="AET179" s="23"/>
      <c r="AEU179" s="23"/>
      <c r="AEV179" s="23"/>
      <c r="AEW179" s="23"/>
      <c r="AEX179" s="23"/>
      <c r="AEY179" s="23"/>
      <c r="AEZ179" s="23"/>
      <c r="AFA179" s="23"/>
      <c r="AFB179" s="23"/>
      <c r="AFC179" s="23"/>
      <c r="AFD179" s="23"/>
      <c r="AFE179" s="23"/>
      <c r="AFF179" s="23"/>
      <c r="AFG179" s="23"/>
      <c r="AFH179" s="23"/>
      <c r="AFI179" s="23"/>
      <c r="AFJ179" s="23"/>
      <c r="AFK179" s="23"/>
      <c r="AFL179" s="23"/>
      <c r="AFM179" s="23"/>
      <c r="AFN179" s="23"/>
      <c r="AFO179" s="23"/>
      <c r="AFP179" s="23"/>
      <c r="AFQ179" s="23"/>
      <c r="AFR179" s="23"/>
      <c r="AFS179" s="23"/>
      <c r="AFT179" s="23"/>
      <c r="AFU179" s="23"/>
      <c r="AFV179" s="23"/>
      <c r="AFW179" s="23"/>
      <c r="AFX179" s="23"/>
      <c r="AFY179" s="23"/>
      <c r="AFZ179" s="23"/>
      <c r="AGA179" s="23"/>
      <c r="AGB179" s="23"/>
      <c r="AGC179" s="23"/>
      <c r="AGD179" s="23"/>
      <c r="AGE179" s="23"/>
      <c r="AGF179" s="23"/>
      <c r="AGG179" s="23"/>
      <c r="AGH179" s="23"/>
      <c r="AGI179" s="23"/>
      <c r="AGJ179" s="23"/>
      <c r="AGK179" s="23"/>
      <c r="AGL179" s="23"/>
      <c r="AGM179" s="23"/>
      <c r="AGN179" s="23"/>
      <c r="AGO179" s="23"/>
      <c r="AGP179" s="23"/>
      <c r="AGQ179" s="23"/>
      <c r="AGR179" s="23"/>
      <c r="AGS179" s="23"/>
      <c r="AGT179" s="23"/>
      <c r="AGU179" s="23"/>
      <c r="AGV179" s="23"/>
      <c r="AGW179" s="23"/>
      <c r="AGX179" s="23"/>
      <c r="AGY179" s="23"/>
      <c r="AGZ179" s="23"/>
      <c r="AHA179" s="23"/>
      <c r="AHB179" s="23"/>
      <c r="AHC179" s="23"/>
      <c r="AHD179" s="23"/>
      <c r="AHE179" s="23"/>
      <c r="AHF179" s="23"/>
      <c r="AHG179" s="23"/>
      <c r="AHH179" s="23"/>
      <c r="AHI179" s="23"/>
      <c r="AHJ179" s="23"/>
      <c r="AHK179" s="23"/>
    </row>
    <row r="180" spans="1:896" s="22" customFormat="1" ht="18" customHeight="1" x14ac:dyDescent="0.2">
      <c r="A180" s="201"/>
      <c r="B180" s="167"/>
      <c r="C180" s="216" t="s">
        <v>681</v>
      </c>
      <c r="D180" s="177"/>
      <c r="E180" s="168"/>
      <c r="F180" s="217"/>
      <c r="G180" s="179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  <c r="BP180" s="23"/>
      <c r="BQ180" s="23"/>
      <c r="BR180" s="23"/>
      <c r="BS180" s="23"/>
      <c r="BT180" s="23"/>
      <c r="BU180" s="23"/>
      <c r="BV180" s="23"/>
      <c r="BW180" s="23"/>
      <c r="BX180" s="23"/>
      <c r="BY180" s="23"/>
      <c r="BZ180" s="23"/>
      <c r="CA180" s="23"/>
      <c r="CB180" s="23"/>
      <c r="CC180" s="23"/>
      <c r="CD180" s="23"/>
      <c r="CE180" s="23"/>
      <c r="CF180" s="23"/>
      <c r="CG180" s="23"/>
      <c r="CH180" s="23"/>
      <c r="CI180" s="23"/>
      <c r="CJ180" s="23"/>
      <c r="CK180" s="23"/>
      <c r="CL180" s="23"/>
      <c r="CM180" s="23"/>
      <c r="CN180" s="23"/>
      <c r="CO180" s="23"/>
      <c r="CP180" s="23"/>
      <c r="CQ180" s="23"/>
      <c r="CR180" s="23"/>
      <c r="CS180" s="23"/>
      <c r="CT180" s="23"/>
      <c r="CU180" s="23"/>
      <c r="CV180" s="23"/>
      <c r="CW180" s="23"/>
      <c r="CX180" s="23"/>
      <c r="CY180" s="23"/>
      <c r="CZ180" s="23"/>
      <c r="DA180" s="23"/>
      <c r="DB180" s="23"/>
      <c r="DC180" s="23"/>
      <c r="DD180" s="23"/>
      <c r="DE180" s="23"/>
      <c r="DF180" s="23"/>
      <c r="DG180" s="23"/>
      <c r="DH180" s="23"/>
      <c r="DI180" s="23"/>
      <c r="DJ180" s="23"/>
      <c r="DK180" s="23"/>
      <c r="DL180" s="23"/>
      <c r="DM180" s="23"/>
      <c r="DN180" s="23"/>
      <c r="DO180" s="23"/>
      <c r="DP180" s="23"/>
      <c r="DQ180" s="23"/>
      <c r="DR180" s="23"/>
      <c r="DS180" s="23"/>
      <c r="DT180" s="23"/>
      <c r="DU180" s="23"/>
      <c r="DV180" s="23"/>
      <c r="DW180" s="23"/>
      <c r="DX180" s="23"/>
      <c r="DY180" s="23"/>
      <c r="DZ180" s="23"/>
      <c r="EA180" s="23"/>
      <c r="EB180" s="23"/>
      <c r="EC180" s="23"/>
      <c r="ED180" s="23"/>
      <c r="EE180" s="23"/>
      <c r="EF180" s="23"/>
      <c r="EG180" s="23"/>
      <c r="EH180" s="23"/>
      <c r="EI180" s="23"/>
      <c r="EJ180" s="23"/>
      <c r="EK180" s="23"/>
      <c r="EL180" s="23"/>
      <c r="EM180" s="23"/>
      <c r="EN180" s="23"/>
      <c r="EO180" s="23"/>
      <c r="EP180" s="23"/>
      <c r="EQ180" s="23"/>
      <c r="ER180" s="23"/>
      <c r="ES180" s="23"/>
      <c r="ET180" s="23"/>
      <c r="EU180" s="23"/>
      <c r="EV180" s="23"/>
      <c r="EW180" s="23"/>
      <c r="EX180" s="23"/>
      <c r="EY180" s="23"/>
      <c r="EZ180" s="23"/>
      <c r="FA180" s="23"/>
      <c r="FB180" s="23"/>
      <c r="FC180" s="23"/>
      <c r="FD180" s="23"/>
      <c r="FE180" s="23"/>
      <c r="FF180" s="23"/>
      <c r="FG180" s="23"/>
      <c r="FH180" s="23"/>
      <c r="FI180" s="23"/>
      <c r="FJ180" s="23"/>
      <c r="FK180" s="23"/>
      <c r="FL180" s="23"/>
      <c r="FM180" s="23"/>
      <c r="FN180" s="23"/>
      <c r="FO180" s="23"/>
      <c r="FP180" s="23"/>
      <c r="FQ180" s="23"/>
      <c r="FR180" s="23"/>
      <c r="FS180" s="23"/>
      <c r="FT180" s="23"/>
      <c r="FU180" s="23"/>
      <c r="FV180" s="23"/>
      <c r="FW180" s="23"/>
      <c r="FX180" s="23"/>
      <c r="FY180" s="23"/>
      <c r="FZ180" s="23"/>
      <c r="GA180" s="23"/>
      <c r="GB180" s="23"/>
      <c r="GC180" s="23"/>
      <c r="GD180" s="23"/>
      <c r="GE180" s="23"/>
      <c r="GF180" s="23"/>
      <c r="GG180" s="23"/>
      <c r="GH180" s="23"/>
      <c r="GI180" s="23"/>
      <c r="GJ180" s="23"/>
      <c r="GK180" s="23"/>
      <c r="GL180" s="23"/>
      <c r="GM180" s="23"/>
      <c r="GN180" s="23"/>
      <c r="GO180" s="23"/>
      <c r="GP180" s="23"/>
      <c r="GQ180" s="23"/>
      <c r="GR180" s="23"/>
      <c r="GS180" s="23"/>
      <c r="GT180" s="23"/>
      <c r="GU180" s="23"/>
      <c r="GV180" s="23"/>
      <c r="GW180" s="23"/>
      <c r="GX180" s="23"/>
      <c r="GY180" s="23"/>
      <c r="GZ180" s="23"/>
      <c r="HA180" s="23"/>
      <c r="HB180" s="23"/>
      <c r="HC180" s="23"/>
      <c r="HD180" s="23"/>
      <c r="HE180" s="23"/>
      <c r="HF180" s="23"/>
      <c r="HG180" s="23"/>
      <c r="HH180" s="23"/>
      <c r="HI180" s="23"/>
      <c r="HJ180" s="23"/>
      <c r="HK180" s="23"/>
      <c r="HL180" s="23"/>
      <c r="HM180" s="23"/>
      <c r="HN180" s="23"/>
      <c r="HO180" s="23"/>
      <c r="HP180" s="23"/>
      <c r="HQ180" s="23"/>
      <c r="HR180" s="23"/>
      <c r="HS180" s="23"/>
      <c r="HT180" s="23"/>
      <c r="HU180" s="23"/>
      <c r="HV180" s="23"/>
      <c r="HW180" s="23"/>
      <c r="HX180" s="23"/>
      <c r="HY180" s="23"/>
      <c r="HZ180" s="23"/>
      <c r="IA180" s="23"/>
      <c r="IB180" s="23"/>
      <c r="IC180" s="23"/>
      <c r="ID180" s="23"/>
      <c r="IE180" s="23"/>
      <c r="IF180" s="23"/>
      <c r="IG180" s="23"/>
      <c r="IH180" s="23"/>
      <c r="II180" s="23"/>
      <c r="IJ180" s="23"/>
      <c r="IK180" s="23"/>
      <c r="IL180" s="23"/>
      <c r="IM180" s="23"/>
      <c r="IN180" s="23"/>
      <c r="IO180" s="23"/>
      <c r="IP180" s="23"/>
      <c r="IQ180" s="23"/>
      <c r="IR180" s="23"/>
      <c r="IS180" s="23"/>
      <c r="IT180" s="23"/>
      <c r="IU180" s="23"/>
      <c r="IV180" s="23"/>
      <c r="IW180" s="23"/>
      <c r="IX180" s="23"/>
      <c r="IY180" s="23"/>
      <c r="IZ180" s="23"/>
      <c r="JA180" s="23"/>
      <c r="JB180" s="23"/>
      <c r="JC180" s="23"/>
      <c r="JD180" s="23"/>
      <c r="JE180" s="23"/>
      <c r="JF180" s="23"/>
      <c r="JG180" s="23"/>
      <c r="JH180" s="23"/>
      <c r="JI180" s="23"/>
      <c r="JJ180" s="23"/>
      <c r="JK180" s="23"/>
      <c r="JL180" s="23"/>
      <c r="JM180" s="23"/>
      <c r="JN180" s="23"/>
      <c r="JO180" s="23"/>
      <c r="JP180" s="23"/>
      <c r="JQ180" s="23"/>
      <c r="JR180" s="23"/>
      <c r="JS180" s="23"/>
      <c r="JT180" s="23"/>
      <c r="JU180" s="23"/>
      <c r="JV180" s="23"/>
      <c r="JW180" s="23"/>
      <c r="JX180" s="23"/>
      <c r="JY180" s="23"/>
      <c r="JZ180" s="23"/>
      <c r="KA180" s="23"/>
      <c r="KB180" s="23"/>
      <c r="KC180" s="23"/>
      <c r="KD180" s="23"/>
      <c r="KE180" s="23"/>
      <c r="KF180" s="23"/>
      <c r="KG180" s="23"/>
      <c r="KH180" s="23"/>
      <c r="KI180" s="23"/>
      <c r="KJ180" s="23"/>
      <c r="KK180" s="23"/>
      <c r="KL180" s="23"/>
      <c r="KM180" s="23"/>
      <c r="KN180" s="23"/>
      <c r="KO180" s="23"/>
      <c r="KP180" s="23"/>
      <c r="KQ180" s="23"/>
      <c r="KR180" s="23"/>
      <c r="KS180" s="23"/>
      <c r="KT180" s="23"/>
      <c r="KU180" s="23"/>
      <c r="KV180" s="23"/>
      <c r="KW180" s="23"/>
      <c r="KX180" s="23"/>
      <c r="KY180" s="23"/>
      <c r="KZ180" s="23"/>
      <c r="LA180" s="23"/>
      <c r="LB180" s="23"/>
      <c r="LC180" s="23"/>
      <c r="LD180" s="23"/>
      <c r="LE180" s="23"/>
      <c r="LF180" s="23"/>
      <c r="LG180" s="23"/>
      <c r="LH180" s="23"/>
      <c r="LI180" s="23"/>
      <c r="LJ180" s="23"/>
      <c r="LK180" s="23"/>
      <c r="LL180" s="23"/>
      <c r="LM180" s="23"/>
      <c r="LN180" s="23"/>
      <c r="LO180" s="23"/>
      <c r="LP180" s="23"/>
      <c r="LQ180" s="23"/>
      <c r="LR180" s="23"/>
      <c r="LS180" s="23"/>
      <c r="LT180" s="23"/>
      <c r="LU180" s="23"/>
      <c r="LV180" s="23"/>
      <c r="LW180" s="23"/>
      <c r="LX180" s="23"/>
      <c r="LY180" s="23"/>
      <c r="LZ180" s="23"/>
      <c r="MA180" s="23"/>
      <c r="MB180" s="23"/>
      <c r="MC180" s="23"/>
      <c r="MD180" s="23"/>
      <c r="ME180" s="23"/>
      <c r="MF180" s="23"/>
      <c r="MG180" s="23"/>
      <c r="MH180" s="23"/>
      <c r="MI180" s="23"/>
      <c r="MJ180" s="23"/>
      <c r="MK180" s="23"/>
      <c r="ML180" s="23"/>
      <c r="MM180" s="23"/>
      <c r="MN180" s="23"/>
      <c r="MO180" s="23"/>
      <c r="MP180" s="23"/>
      <c r="MQ180" s="23"/>
      <c r="MR180" s="23"/>
      <c r="MS180" s="23"/>
      <c r="MT180" s="23"/>
      <c r="MU180" s="23"/>
      <c r="MV180" s="23"/>
      <c r="MW180" s="23"/>
      <c r="MX180" s="23"/>
      <c r="MY180" s="23"/>
      <c r="MZ180" s="23"/>
      <c r="NA180" s="23"/>
      <c r="NB180" s="23"/>
      <c r="NC180" s="23"/>
      <c r="ND180" s="23"/>
      <c r="NE180" s="23"/>
      <c r="NF180" s="23"/>
      <c r="NG180" s="23"/>
      <c r="NH180" s="23"/>
      <c r="NI180" s="23"/>
      <c r="NJ180" s="23"/>
      <c r="NK180" s="23"/>
      <c r="NL180" s="23"/>
      <c r="NM180" s="23"/>
      <c r="NN180" s="23"/>
      <c r="NO180" s="23"/>
      <c r="NP180" s="23"/>
      <c r="NQ180" s="23"/>
      <c r="NR180" s="23"/>
      <c r="NS180" s="23"/>
      <c r="NT180" s="23"/>
      <c r="NU180" s="23"/>
      <c r="NV180" s="23"/>
      <c r="NW180" s="23"/>
      <c r="NX180" s="23"/>
      <c r="NY180" s="23"/>
      <c r="NZ180" s="23"/>
      <c r="OA180" s="23"/>
      <c r="OB180" s="23"/>
      <c r="OC180" s="23"/>
      <c r="OD180" s="23"/>
      <c r="OE180" s="23"/>
      <c r="OF180" s="23"/>
      <c r="OG180" s="23"/>
      <c r="OH180" s="23"/>
      <c r="OI180" s="23"/>
      <c r="OJ180" s="23"/>
      <c r="OK180" s="23"/>
      <c r="OL180" s="23"/>
      <c r="OM180" s="23"/>
      <c r="ON180" s="23"/>
      <c r="OO180" s="23"/>
      <c r="OP180" s="23"/>
      <c r="OQ180" s="23"/>
      <c r="OR180" s="23"/>
      <c r="OS180" s="23"/>
      <c r="OT180" s="23"/>
      <c r="OU180" s="23"/>
      <c r="OV180" s="23"/>
      <c r="OW180" s="23"/>
      <c r="OX180" s="23"/>
      <c r="OY180" s="23"/>
      <c r="OZ180" s="23"/>
      <c r="PA180" s="23"/>
      <c r="PB180" s="23"/>
      <c r="PC180" s="23"/>
      <c r="PD180" s="23"/>
      <c r="PE180" s="23"/>
      <c r="PF180" s="23"/>
      <c r="PG180" s="23"/>
      <c r="PH180" s="23"/>
      <c r="PI180" s="23"/>
      <c r="PJ180" s="23"/>
      <c r="PK180" s="23"/>
      <c r="PL180" s="23"/>
      <c r="PM180" s="23"/>
      <c r="PN180" s="23"/>
      <c r="PO180" s="23"/>
      <c r="PP180" s="23"/>
      <c r="PQ180" s="23"/>
      <c r="PR180" s="23"/>
      <c r="PS180" s="23"/>
      <c r="PT180" s="23"/>
      <c r="PU180" s="23"/>
      <c r="PV180" s="23"/>
      <c r="PW180" s="23"/>
      <c r="PX180" s="23"/>
      <c r="PY180" s="23"/>
      <c r="PZ180" s="23"/>
      <c r="QA180" s="23"/>
      <c r="QB180" s="23"/>
      <c r="QC180" s="23"/>
      <c r="QD180" s="23"/>
      <c r="QE180" s="23"/>
      <c r="QF180" s="23"/>
      <c r="QG180" s="23"/>
      <c r="QH180" s="23"/>
      <c r="QI180" s="23"/>
      <c r="QJ180" s="23"/>
      <c r="QK180" s="23"/>
      <c r="QL180" s="23"/>
      <c r="QM180" s="23"/>
      <c r="QN180" s="23"/>
      <c r="QO180" s="23"/>
      <c r="QP180" s="23"/>
      <c r="QQ180" s="23"/>
      <c r="QR180" s="23"/>
      <c r="QS180" s="23"/>
      <c r="QT180" s="23"/>
      <c r="QU180" s="23"/>
      <c r="QV180" s="23"/>
      <c r="QW180" s="23"/>
      <c r="QX180" s="23"/>
      <c r="QY180" s="23"/>
      <c r="QZ180" s="23"/>
      <c r="RA180" s="23"/>
      <c r="RB180" s="23"/>
      <c r="RC180" s="23"/>
      <c r="RD180" s="23"/>
      <c r="RE180" s="23"/>
      <c r="RF180" s="23"/>
      <c r="RG180" s="23"/>
      <c r="RH180" s="23"/>
      <c r="RI180" s="23"/>
      <c r="RJ180" s="23"/>
      <c r="RK180" s="23"/>
      <c r="RL180" s="23"/>
      <c r="RM180" s="23"/>
      <c r="RN180" s="23"/>
      <c r="RO180" s="23"/>
      <c r="RP180" s="23"/>
      <c r="RQ180" s="23"/>
      <c r="RR180" s="23"/>
      <c r="RS180" s="23"/>
      <c r="RT180" s="23"/>
      <c r="RU180" s="23"/>
      <c r="RV180" s="23"/>
      <c r="RW180" s="23"/>
      <c r="RX180" s="23"/>
      <c r="RY180" s="23"/>
      <c r="RZ180" s="23"/>
      <c r="SA180" s="23"/>
      <c r="SB180" s="23"/>
      <c r="SC180" s="23"/>
      <c r="SD180" s="23"/>
      <c r="SE180" s="23"/>
      <c r="SF180" s="23"/>
      <c r="SG180" s="23"/>
      <c r="SH180" s="23"/>
      <c r="SI180" s="23"/>
      <c r="SJ180" s="23"/>
      <c r="SK180" s="23"/>
      <c r="SL180" s="23"/>
      <c r="SM180" s="23"/>
      <c r="SN180" s="23"/>
      <c r="SO180" s="23"/>
      <c r="SP180" s="23"/>
      <c r="SQ180" s="23"/>
      <c r="SR180" s="23"/>
      <c r="SS180" s="23"/>
      <c r="ST180" s="23"/>
      <c r="SU180" s="23"/>
      <c r="SV180" s="23"/>
      <c r="SW180" s="23"/>
      <c r="SX180" s="23"/>
      <c r="SY180" s="23"/>
      <c r="SZ180" s="23"/>
      <c r="TA180" s="23"/>
      <c r="TB180" s="23"/>
      <c r="TC180" s="23"/>
      <c r="TD180" s="23"/>
      <c r="TE180" s="23"/>
      <c r="TF180" s="23"/>
      <c r="TG180" s="23"/>
      <c r="TH180" s="23"/>
      <c r="TI180" s="23"/>
      <c r="TJ180" s="23"/>
      <c r="TK180" s="23"/>
      <c r="TL180" s="23"/>
      <c r="TM180" s="23"/>
      <c r="TN180" s="23"/>
      <c r="TO180" s="23"/>
      <c r="TP180" s="23"/>
      <c r="TQ180" s="23"/>
      <c r="TR180" s="23"/>
      <c r="TS180" s="23"/>
      <c r="TT180" s="23"/>
      <c r="TU180" s="23"/>
      <c r="TV180" s="23"/>
      <c r="TW180" s="23"/>
      <c r="TX180" s="23"/>
      <c r="TY180" s="23"/>
      <c r="TZ180" s="23"/>
      <c r="UA180" s="23"/>
      <c r="UB180" s="23"/>
      <c r="UC180" s="23"/>
      <c r="UD180" s="23"/>
      <c r="UE180" s="23"/>
      <c r="UF180" s="23"/>
      <c r="UG180" s="23"/>
      <c r="UH180" s="23"/>
      <c r="UI180" s="23"/>
      <c r="UJ180" s="23"/>
      <c r="UK180" s="23"/>
      <c r="UL180" s="23"/>
      <c r="UM180" s="23"/>
      <c r="UN180" s="23"/>
      <c r="UO180" s="23"/>
      <c r="UP180" s="23"/>
      <c r="UQ180" s="23"/>
      <c r="UR180" s="23"/>
      <c r="US180" s="23"/>
      <c r="UT180" s="23"/>
      <c r="UU180" s="23"/>
      <c r="UV180" s="23"/>
      <c r="UW180" s="23"/>
      <c r="UX180" s="23"/>
      <c r="UY180" s="23"/>
      <c r="UZ180" s="23"/>
      <c r="VA180" s="23"/>
      <c r="VB180" s="23"/>
      <c r="VC180" s="23"/>
      <c r="VD180" s="23"/>
      <c r="VE180" s="23"/>
      <c r="VF180" s="23"/>
      <c r="VG180" s="23"/>
      <c r="VH180" s="23"/>
      <c r="VI180" s="23"/>
      <c r="VJ180" s="23"/>
      <c r="VK180" s="23"/>
      <c r="VL180" s="23"/>
      <c r="VM180" s="23"/>
      <c r="VN180" s="23"/>
      <c r="VO180" s="23"/>
      <c r="VP180" s="23"/>
      <c r="VQ180" s="23"/>
      <c r="VR180" s="23"/>
      <c r="VS180" s="23"/>
      <c r="VT180" s="23"/>
      <c r="VU180" s="23"/>
      <c r="VV180" s="23"/>
      <c r="VW180" s="23"/>
      <c r="VX180" s="23"/>
      <c r="VY180" s="23"/>
      <c r="VZ180" s="23"/>
      <c r="WA180" s="23"/>
      <c r="WB180" s="23"/>
      <c r="WC180" s="23"/>
      <c r="WD180" s="23"/>
      <c r="WE180" s="23"/>
      <c r="WF180" s="23"/>
      <c r="WG180" s="23"/>
      <c r="WH180" s="23"/>
      <c r="WI180" s="23"/>
      <c r="WJ180" s="23"/>
      <c r="WK180" s="23"/>
      <c r="WL180" s="23"/>
      <c r="WM180" s="23"/>
      <c r="WN180" s="23"/>
      <c r="WO180" s="23"/>
      <c r="WP180" s="23"/>
      <c r="WQ180" s="23"/>
      <c r="WR180" s="23"/>
      <c r="WS180" s="23"/>
      <c r="WT180" s="23"/>
      <c r="WU180" s="23"/>
      <c r="WV180" s="23"/>
      <c r="WW180" s="23"/>
      <c r="WX180" s="23"/>
      <c r="WY180" s="23"/>
      <c r="WZ180" s="23"/>
      <c r="XA180" s="23"/>
      <c r="XB180" s="23"/>
      <c r="XC180" s="23"/>
      <c r="XD180" s="23"/>
      <c r="XE180" s="23"/>
      <c r="XF180" s="23"/>
      <c r="XG180" s="23"/>
      <c r="XH180" s="23"/>
      <c r="XI180" s="23"/>
      <c r="XJ180" s="23"/>
      <c r="XK180" s="23"/>
      <c r="XL180" s="23"/>
      <c r="XM180" s="23"/>
      <c r="XN180" s="23"/>
      <c r="XO180" s="23"/>
      <c r="XP180" s="23"/>
      <c r="XQ180" s="23"/>
      <c r="XR180" s="23"/>
      <c r="XS180" s="23"/>
      <c r="XT180" s="23"/>
      <c r="XU180" s="23"/>
      <c r="XV180" s="23"/>
      <c r="XW180" s="23"/>
      <c r="XX180" s="23"/>
      <c r="XY180" s="23"/>
      <c r="XZ180" s="23"/>
      <c r="YA180" s="23"/>
      <c r="YB180" s="23"/>
      <c r="YC180" s="23"/>
      <c r="YD180" s="23"/>
      <c r="YE180" s="23"/>
      <c r="YF180" s="23"/>
      <c r="YG180" s="23"/>
      <c r="YH180" s="23"/>
      <c r="YI180" s="23"/>
      <c r="YJ180" s="23"/>
      <c r="YK180" s="23"/>
      <c r="YL180" s="23"/>
      <c r="YM180" s="23"/>
      <c r="YN180" s="23"/>
      <c r="YO180" s="23"/>
      <c r="YP180" s="23"/>
      <c r="YQ180" s="23"/>
      <c r="YR180" s="23"/>
      <c r="YS180" s="23"/>
      <c r="YT180" s="23"/>
      <c r="YU180" s="23"/>
      <c r="YV180" s="23"/>
      <c r="YW180" s="23"/>
      <c r="YX180" s="23"/>
      <c r="YY180" s="23"/>
      <c r="YZ180" s="23"/>
      <c r="ZA180" s="23"/>
      <c r="ZB180" s="23"/>
      <c r="ZC180" s="23"/>
      <c r="ZD180" s="23"/>
      <c r="ZE180" s="23"/>
      <c r="ZF180" s="23"/>
      <c r="ZG180" s="23"/>
      <c r="ZH180" s="23"/>
      <c r="ZI180" s="23"/>
      <c r="ZJ180" s="23"/>
      <c r="ZK180" s="23"/>
      <c r="ZL180" s="23"/>
      <c r="ZM180" s="23"/>
      <c r="ZN180" s="23"/>
      <c r="ZO180" s="23"/>
      <c r="ZP180" s="23"/>
      <c r="ZQ180" s="23"/>
      <c r="ZR180" s="23"/>
      <c r="ZS180" s="23"/>
      <c r="ZT180" s="23"/>
      <c r="ZU180" s="23"/>
      <c r="ZV180" s="23"/>
      <c r="ZW180" s="23"/>
      <c r="ZX180" s="23"/>
      <c r="ZY180" s="23"/>
      <c r="ZZ180" s="23"/>
      <c r="AAA180" s="23"/>
      <c r="AAB180" s="23"/>
      <c r="AAC180" s="23"/>
      <c r="AAD180" s="23"/>
      <c r="AAE180" s="23"/>
      <c r="AAF180" s="23"/>
      <c r="AAG180" s="23"/>
      <c r="AAH180" s="23"/>
      <c r="AAI180" s="23"/>
      <c r="AAJ180" s="23"/>
      <c r="AAK180" s="23"/>
      <c r="AAL180" s="23"/>
      <c r="AAM180" s="23"/>
      <c r="AAN180" s="23"/>
      <c r="AAO180" s="23"/>
      <c r="AAP180" s="23"/>
      <c r="AAQ180" s="23"/>
      <c r="AAR180" s="23"/>
      <c r="AAS180" s="23"/>
      <c r="AAT180" s="23"/>
      <c r="AAU180" s="23"/>
      <c r="AAV180" s="23"/>
      <c r="AAW180" s="23"/>
      <c r="AAX180" s="23"/>
      <c r="AAY180" s="23"/>
      <c r="AAZ180" s="23"/>
      <c r="ABA180" s="23"/>
      <c r="ABB180" s="23"/>
      <c r="ABC180" s="23"/>
      <c r="ABD180" s="23"/>
      <c r="ABE180" s="23"/>
      <c r="ABF180" s="23"/>
      <c r="ABG180" s="23"/>
      <c r="ABH180" s="23"/>
      <c r="ABI180" s="23"/>
      <c r="ABJ180" s="23"/>
      <c r="ABK180" s="23"/>
      <c r="ABL180" s="23"/>
      <c r="ABM180" s="23"/>
      <c r="ABN180" s="23"/>
      <c r="ABO180" s="23"/>
      <c r="ABP180" s="23"/>
      <c r="ABQ180" s="23"/>
      <c r="ABR180" s="23"/>
      <c r="ABS180" s="23"/>
      <c r="ABT180" s="23"/>
      <c r="ABU180" s="23"/>
      <c r="ABV180" s="23"/>
      <c r="ABW180" s="23"/>
      <c r="ABX180" s="23"/>
      <c r="ABY180" s="23"/>
      <c r="ABZ180" s="23"/>
      <c r="ACA180" s="23"/>
      <c r="ACB180" s="23"/>
      <c r="ACC180" s="23"/>
      <c r="ACD180" s="23"/>
      <c r="ACE180" s="23"/>
      <c r="ACF180" s="23"/>
      <c r="ACG180" s="23"/>
      <c r="ACH180" s="23"/>
      <c r="ACI180" s="23"/>
      <c r="ACJ180" s="23"/>
      <c r="ACK180" s="23"/>
      <c r="ACL180" s="23"/>
      <c r="ACM180" s="23"/>
      <c r="ACN180" s="23"/>
      <c r="ACO180" s="23"/>
      <c r="ACP180" s="23"/>
      <c r="ACQ180" s="23"/>
      <c r="ACR180" s="23"/>
      <c r="ACS180" s="23"/>
      <c r="ACT180" s="23"/>
      <c r="ACU180" s="23"/>
      <c r="ACV180" s="23"/>
      <c r="ACW180" s="23"/>
      <c r="ACX180" s="23"/>
      <c r="ACY180" s="23"/>
      <c r="ACZ180" s="23"/>
      <c r="ADA180" s="23"/>
      <c r="ADB180" s="23"/>
      <c r="ADC180" s="23"/>
      <c r="ADD180" s="23"/>
      <c r="ADE180" s="23"/>
      <c r="ADF180" s="23"/>
      <c r="ADG180" s="23"/>
      <c r="ADH180" s="23"/>
      <c r="ADI180" s="23"/>
      <c r="ADJ180" s="23"/>
      <c r="ADK180" s="23"/>
      <c r="ADL180" s="23"/>
      <c r="ADM180" s="23"/>
      <c r="ADN180" s="23"/>
      <c r="ADO180" s="23"/>
      <c r="ADP180" s="23"/>
      <c r="ADQ180" s="23"/>
      <c r="ADR180" s="23"/>
      <c r="ADS180" s="23"/>
      <c r="ADT180" s="23"/>
      <c r="ADU180" s="23"/>
      <c r="ADV180" s="23"/>
      <c r="ADW180" s="23"/>
      <c r="ADX180" s="23"/>
      <c r="ADY180" s="23"/>
      <c r="ADZ180" s="23"/>
      <c r="AEA180" s="23"/>
      <c r="AEB180" s="23"/>
      <c r="AEC180" s="23"/>
      <c r="AED180" s="23"/>
      <c r="AEE180" s="23"/>
      <c r="AEF180" s="23"/>
      <c r="AEG180" s="23"/>
      <c r="AEH180" s="23"/>
      <c r="AEI180" s="23"/>
      <c r="AEJ180" s="23"/>
      <c r="AEK180" s="23"/>
      <c r="AEL180" s="23"/>
      <c r="AEM180" s="23"/>
      <c r="AEN180" s="23"/>
      <c r="AEO180" s="23"/>
      <c r="AEP180" s="23"/>
      <c r="AEQ180" s="23"/>
      <c r="AER180" s="23"/>
      <c r="AES180" s="23"/>
      <c r="AET180" s="23"/>
      <c r="AEU180" s="23"/>
      <c r="AEV180" s="23"/>
      <c r="AEW180" s="23"/>
      <c r="AEX180" s="23"/>
      <c r="AEY180" s="23"/>
      <c r="AEZ180" s="23"/>
      <c r="AFA180" s="23"/>
      <c r="AFB180" s="23"/>
      <c r="AFC180" s="23"/>
      <c r="AFD180" s="23"/>
      <c r="AFE180" s="23"/>
      <c r="AFF180" s="23"/>
      <c r="AFG180" s="23"/>
      <c r="AFH180" s="23"/>
      <c r="AFI180" s="23"/>
      <c r="AFJ180" s="23"/>
      <c r="AFK180" s="23"/>
      <c r="AFL180" s="23"/>
      <c r="AFM180" s="23"/>
      <c r="AFN180" s="23"/>
      <c r="AFO180" s="23"/>
      <c r="AFP180" s="23"/>
      <c r="AFQ180" s="23"/>
      <c r="AFR180" s="23"/>
      <c r="AFS180" s="23"/>
      <c r="AFT180" s="23"/>
      <c r="AFU180" s="23"/>
      <c r="AFV180" s="23"/>
      <c r="AFW180" s="23"/>
      <c r="AFX180" s="23"/>
      <c r="AFY180" s="23"/>
      <c r="AFZ180" s="23"/>
      <c r="AGA180" s="23"/>
      <c r="AGB180" s="23"/>
      <c r="AGC180" s="23"/>
      <c r="AGD180" s="23"/>
      <c r="AGE180" s="23"/>
      <c r="AGF180" s="23"/>
      <c r="AGG180" s="23"/>
      <c r="AGH180" s="23"/>
      <c r="AGI180" s="23"/>
      <c r="AGJ180" s="23"/>
      <c r="AGK180" s="23"/>
      <c r="AGL180" s="23"/>
      <c r="AGM180" s="23"/>
      <c r="AGN180" s="23"/>
      <c r="AGO180" s="23"/>
      <c r="AGP180" s="23"/>
      <c r="AGQ180" s="23"/>
      <c r="AGR180" s="23"/>
      <c r="AGS180" s="23"/>
      <c r="AGT180" s="23"/>
      <c r="AGU180" s="23"/>
      <c r="AGV180" s="23"/>
      <c r="AGW180" s="23"/>
      <c r="AGX180" s="23"/>
      <c r="AGY180" s="23"/>
      <c r="AGZ180" s="23"/>
      <c r="AHA180" s="23"/>
      <c r="AHB180" s="23"/>
      <c r="AHC180" s="23"/>
      <c r="AHD180" s="23"/>
      <c r="AHE180" s="23"/>
      <c r="AHF180" s="23"/>
      <c r="AHG180" s="23"/>
      <c r="AHH180" s="23"/>
      <c r="AHI180" s="23"/>
      <c r="AHJ180" s="23"/>
      <c r="AHK180" s="23"/>
    </row>
    <row r="181" spans="1:896" s="22" customFormat="1" ht="18" customHeight="1" x14ac:dyDescent="0.2">
      <c r="A181" s="120" t="s">
        <v>16</v>
      </c>
      <c r="B181" s="140"/>
      <c r="C181" s="122" t="s">
        <v>163</v>
      </c>
      <c r="D181" s="191" t="s">
        <v>405</v>
      </c>
      <c r="E181" s="170">
        <v>938</v>
      </c>
      <c r="F181" s="174"/>
      <c r="G181" s="189">
        <f>E181*F181</f>
        <v>0</v>
      </c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  <c r="BP181" s="23"/>
      <c r="BQ181" s="23"/>
      <c r="BR181" s="23"/>
      <c r="BS181" s="23"/>
      <c r="BT181" s="23"/>
      <c r="BU181" s="23"/>
      <c r="BV181" s="23"/>
      <c r="BW181" s="23"/>
      <c r="BX181" s="23"/>
      <c r="BY181" s="23"/>
      <c r="BZ181" s="23"/>
      <c r="CA181" s="23"/>
      <c r="CB181" s="23"/>
      <c r="CC181" s="23"/>
      <c r="CD181" s="23"/>
      <c r="CE181" s="23"/>
      <c r="CF181" s="23"/>
      <c r="CG181" s="23"/>
      <c r="CH181" s="23"/>
      <c r="CI181" s="23"/>
      <c r="CJ181" s="23"/>
      <c r="CK181" s="23"/>
      <c r="CL181" s="23"/>
      <c r="CM181" s="23"/>
      <c r="CN181" s="23"/>
      <c r="CO181" s="23"/>
      <c r="CP181" s="23"/>
      <c r="CQ181" s="23"/>
      <c r="CR181" s="23"/>
      <c r="CS181" s="23"/>
      <c r="CT181" s="23"/>
      <c r="CU181" s="23"/>
      <c r="CV181" s="23"/>
      <c r="CW181" s="23"/>
      <c r="CX181" s="23"/>
      <c r="CY181" s="23"/>
      <c r="CZ181" s="23"/>
      <c r="DA181" s="23"/>
      <c r="DB181" s="23"/>
      <c r="DC181" s="23"/>
      <c r="DD181" s="23"/>
      <c r="DE181" s="23"/>
      <c r="DF181" s="23"/>
      <c r="DG181" s="23"/>
      <c r="DH181" s="23"/>
      <c r="DI181" s="23"/>
      <c r="DJ181" s="23"/>
      <c r="DK181" s="23"/>
      <c r="DL181" s="23"/>
      <c r="DM181" s="23"/>
      <c r="DN181" s="23"/>
      <c r="DO181" s="23"/>
      <c r="DP181" s="23"/>
      <c r="DQ181" s="23"/>
      <c r="DR181" s="23"/>
      <c r="DS181" s="23"/>
      <c r="DT181" s="23"/>
      <c r="DU181" s="23"/>
      <c r="DV181" s="23"/>
      <c r="DW181" s="23"/>
      <c r="DX181" s="23"/>
      <c r="DY181" s="23"/>
      <c r="DZ181" s="23"/>
      <c r="EA181" s="23"/>
      <c r="EB181" s="23"/>
      <c r="EC181" s="23"/>
      <c r="ED181" s="23"/>
      <c r="EE181" s="23"/>
      <c r="EF181" s="23"/>
      <c r="EG181" s="23"/>
      <c r="EH181" s="23"/>
      <c r="EI181" s="23"/>
      <c r="EJ181" s="23"/>
      <c r="EK181" s="23"/>
      <c r="EL181" s="23"/>
      <c r="EM181" s="23"/>
      <c r="EN181" s="23"/>
      <c r="EO181" s="23"/>
      <c r="EP181" s="23"/>
      <c r="EQ181" s="23"/>
      <c r="ER181" s="23"/>
      <c r="ES181" s="23"/>
      <c r="ET181" s="23"/>
      <c r="EU181" s="23"/>
      <c r="EV181" s="23"/>
      <c r="EW181" s="23"/>
      <c r="EX181" s="23"/>
      <c r="EY181" s="23"/>
      <c r="EZ181" s="23"/>
      <c r="FA181" s="23"/>
      <c r="FB181" s="23"/>
      <c r="FC181" s="23"/>
      <c r="FD181" s="23"/>
      <c r="FE181" s="23"/>
      <c r="FF181" s="23"/>
      <c r="FG181" s="23"/>
      <c r="FH181" s="23"/>
      <c r="FI181" s="23"/>
      <c r="FJ181" s="23"/>
      <c r="FK181" s="23"/>
      <c r="FL181" s="23"/>
      <c r="FM181" s="23"/>
      <c r="FN181" s="23"/>
      <c r="FO181" s="23"/>
      <c r="FP181" s="23"/>
      <c r="FQ181" s="23"/>
      <c r="FR181" s="23"/>
      <c r="FS181" s="23"/>
      <c r="FT181" s="23"/>
      <c r="FU181" s="23"/>
      <c r="FV181" s="23"/>
      <c r="FW181" s="23"/>
      <c r="FX181" s="23"/>
      <c r="FY181" s="23"/>
      <c r="FZ181" s="23"/>
      <c r="GA181" s="23"/>
      <c r="GB181" s="23"/>
      <c r="GC181" s="23"/>
      <c r="GD181" s="23"/>
      <c r="GE181" s="23"/>
      <c r="GF181" s="23"/>
      <c r="GG181" s="23"/>
      <c r="GH181" s="23"/>
      <c r="GI181" s="23"/>
      <c r="GJ181" s="23"/>
      <c r="GK181" s="23"/>
      <c r="GL181" s="23"/>
      <c r="GM181" s="23"/>
      <c r="GN181" s="23"/>
      <c r="GO181" s="23"/>
      <c r="GP181" s="23"/>
      <c r="GQ181" s="23"/>
      <c r="GR181" s="23"/>
      <c r="GS181" s="23"/>
      <c r="GT181" s="23"/>
      <c r="GU181" s="23"/>
      <c r="GV181" s="23"/>
      <c r="GW181" s="23"/>
      <c r="GX181" s="23"/>
      <c r="GY181" s="23"/>
      <c r="GZ181" s="23"/>
      <c r="HA181" s="23"/>
      <c r="HB181" s="23"/>
      <c r="HC181" s="23"/>
      <c r="HD181" s="23"/>
      <c r="HE181" s="23"/>
      <c r="HF181" s="23"/>
      <c r="HG181" s="23"/>
      <c r="HH181" s="23"/>
      <c r="HI181" s="23"/>
      <c r="HJ181" s="23"/>
      <c r="HK181" s="23"/>
      <c r="HL181" s="23"/>
      <c r="HM181" s="23"/>
      <c r="HN181" s="23"/>
      <c r="HO181" s="23"/>
      <c r="HP181" s="23"/>
      <c r="HQ181" s="23"/>
      <c r="HR181" s="23"/>
      <c r="HS181" s="23"/>
      <c r="HT181" s="23"/>
      <c r="HU181" s="23"/>
      <c r="HV181" s="23"/>
      <c r="HW181" s="23"/>
      <c r="HX181" s="23"/>
      <c r="HY181" s="23"/>
      <c r="HZ181" s="23"/>
      <c r="IA181" s="23"/>
      <c r="IB181" s="23"/>
      <c r="IC181" s="23"/>
      <c r="ID181" s="23"/>
      <c r="IE181" s="23"/>
      <c r="IF181" s="23"/>
      <c r="IG181" s="23"/>
      <c r="IH181" s="23"/>
      <c r="II181" s="23"/>
      <c r="IJ181" s="23"/>
      <c r="IK181" s="23"/>
      <c r="IL181" s="23"/>
      <c r="IM181" s="23"/>
      <c r="IN181" s="23"/>
      <c r="IO181" s="23"/>
      <c r="IP181" s="23"/>
      <c r="IQ181" s="23"/>
      <c r="IR181" s="23"/>
      <c r="IS181" s="23"/>
      <c r="IT181" s="23"/>
      <c r="IU181" s="23"/>
      <c r="IV181" s="23"/>
      <c r="IW181" s="23"/>
      <c r="IX181" s="23"/>
      <c r="IY181" s="23"/>
      <c r="IZ181" s="23"/>
      <c r="JA181" s="23"/>
      <c r="JB181" s="23"/>
      <c r="JC181" s="23"/>
      <c r="JD181" s="23"/>
      <c r="JE181" s="23"/>
      <c r="JF181" s="23"/>
      <c r="JG181" s="23"/>
      <c r="JH181" s="23"/>
      <c r="JI181" s="23"/>
      <c r="JJ181" s="23"/>
      <c r="JK181" s="23"/>
      <c r="JL181" s="23"/>
      <c r="JM181" s="23"/>
      <c r="JN181" s="23"/>
      <c r="JO181" s="23"/>
      <c r="JP181" s="23"/>
      <c r="JQ181" s="23"/>
      <c r="JR181" s="23"/>
      <c r="JS181" s="23"/>
      <c r="JT181" s="23"/>
      <c r="JU181" s="23"/>
      <c r="JV181" s="23"/>
      <c r="JW181" s="23"/>
      <c r="JX181" s="23"/>
      <c r="JY181" s="23"/>
      <c r="JZ181" s="23"/>
      <c r="KA181" s="23"/>
      <c r="KB181" s="23"/>
      <c r="KC181" s="23"/>
      <c r="KD181" s="23"/>
      <c r="KE181" s="23"/>
      <c r="KF181" s="23"/>
      <c r="KG181" s="23"/>
      <c r="KH181" s="23"/>
      <c r="KI181" s="23"/>
      <c r="KJ181" s="23"/>
      <c r="KK181" s="23"/>
      <c r="KL181" s="23"/>
      <c r="KM181" s="23"/>
      <c r="KN181" s="23"/>
      <c r="KO181" s="23"/>
      <c r="KP181" s="23"/>
      <c r="KQ181" s="23"/>
      <c r="KR181" s="23"/>
      <c r="KS181" s="23"/>
      <c r="KT181" s="23"/>
      <c r="KU181" s="23"/>
      <c r="KV181" s="23"/>
      <c r="KW181" s="23"/>
      <c r="KX181" s="23"/>
      <c r="KY181" s="23"/>
      <c r="KZ181" s="23"/>
      <c r="LA181" s="23"/>
      <c r="LB181" s="23"/>
      <c r="LC181" s="23"/>
      <c r="LD181" s="23"/>
      <c r="LE181" s="23"/>
      <c r="LF181" s="23"/>
      <c r="LG181" s="23"/>
      <c r="LH181" s="23"/>
      <c r="LI181" s="23"/>
      <c r="LJ181" s="23"/>
      <c r="LK181" s="23"/>
      <c r="LL181" s="23"/>
      <c r="LM181" s="23"/>
      <c r="LN181" s="23"/>
      <c r="LO181" s="23"/>
      <c r="LP181" s="23"/>
      <c r="LQ181" s="23"/>
      <c r="LR181" s="23"/>
      <c r="LS181" s="23"/>
      <c r="LT181" s="23"/>
      <c r="LU181" s="23"/>
      <c r="LV181" s="23"/>
      <c r="LW181" s="23"/>
      <c r="LX181" s="23"/>
      <c r="LY181" s="23"/>
      <c r="LZ181" s="23"/>
      <c r="MA181" s="23"/>
      <c r="MB181" s="23"/>
      <c r="MC181" s="23"/>
      <c r="MD181" s="23"/>
      <c r="ME181" s="23"/>
      <c r="MF181" s="23"/>
      <c r="MG181" s="23"/>
      <c r="MH181" s="23"/>
      <c r="MI181" s="23"/>
      <c r="MJ181" s="23"/>
      <c r="MK181" s="23"/>
      <c r="ML181" s="23"/>
      <c r="MM181" s="23"/>
      <c r="MN181" s="23"/>
      <c r="MO181" s="23"/>
      <c r="MP181" s="23"/>
      <c r="MQ181" s="23"/>
      <c r="MR181" s="23"/>
      <c r="MS181" s="23"/>
      <c r="MT181" s="23"/>
      <c r="MU181" s="23"/>
      <c r="MV181" s="23"/>
      <c r="MW181" s="23"/>
      <c r="MX181" s="23"/>
      <c r="MY181" s="23"/>
      <c r="MZ181" s="23"/>
      <c r="NA181" s="23"/>
      <c r="NB181" s="23"/>
      <c r="NC181" s="23"/>
      <c r="ND181" s="23"/>
      <c r="NE181" s="23"/>
      <c r="NF181" s="23"/>
      <c r="NG181" s="23"/>
      <c r="NH181" s="23"/>
      <c r="NI181" s="23"/>
      <c r="NJ181" s="23"/>
      <c r="NK181" s="23"/>
      <c r="NL181" s="23"/>
      <c r="NM181" s="23"/>
      <c r="NN181" s="23"/>
      <c r="NO181" s="23"/>
      <c r="NP181" s="23"/>
      <c r="NQ181" s="23"/>
      <c r="NR181" s="23"/>
      <c r="NS181" s="23"/>
      <c r="NT181" s="23"/>
      <c r="NU181" s="23"/>
      <c r="NV181" s="23"/>
      <c r="NW181" s="23"/>
      <c r="NX181" s="23"/>
      <c r="NY181" s="23"/>
      <c r="NZ181" s="23"/>
      <c r="OA181" s="23"/>
      <c r="OB181" s="23"/>
      <c r="OC181" s="23"/>
      <c r="OD181" s="23"/>
      <c r="OE181" s="23"/>
      <c r="OF181" s="23"/>
      <c r="OG181" s="23"/>
      <c r="OH181" s="23"/>
      <c r="OI181" s="23"/>
      <c r="OJ181" s="23"/>
      <c r="OK181" s="23"/>
      <c r="OL181" s="23"/>
      <c r="OM181" s="23"/>
      <c r="ON181" s="23"/>
      <c r="OO181" s="23"/>
      <c r="OP181" s="23"/>
      <c r="OQ181" s="23"/>
      <c r="OR181" s="23"/>
      <c r="OS181" s="23"/>
      <c r="OT181" s="23"/>
      <c r="OU181" s="23"/>
      <c r="OV181" s="23"/>
      <c r="OW181" s="23"/>
      <c r="OX181" s="23"/>
      <c r="OY181" s="23"/>
      <c r="OZ181" s="23"/>
      <c r="PA181" s="23"/>
      <c r="PB181" s="23"/>
      <c r="PC181" s="23"/>
      <c r="PD181" s="23"/>
      <c r="PE181" s="23"/>
      <c r="PF181" s="23"/>
      <c r="PG181" s="23"/>
      <c r="PH181" s="23"/>
      <c r="PI181" s="23"/>
      <c r="PJ181" s="23"/>
      <c r="PK181" s="23"/>
      <c r="PL181" s="23"/>
      <c r="PM181" s="23"/>
      <c r="PN181" s="23"/>
      <c r="PO181" s="23"/>
      <c r="PP181" s="23"/>
      <c r="PQ181" s="23"/>
      <c r="PR181" s="23"/>
      <c r="PS181" s="23"/>
      <c r="PT181" s="23"/>
      <c r="PU181" s="23"/>
      <c r="PV181" s="23"/>
      <c r="PW181" s="23"/>
      <c r="PX181" s="23"/>
      <c r="PY181" s="23"/>
      <c r="PZ181" s="23"/>
      <c r="QA181" s="23"/>
      <c r="QB181" s="23"/>
      <c r="QC181" s="23"/>
      <c r="QD181" s="23"/>
      <c r="QE181" s="23"/>
      <c r="QF181" s="23"/>
      <c r="QG181" s="23"/>
      <c r="QH181" s="23"/>
      <c r="QI181" s="23"/>
      <c r="QJ181" s="23"/>
      <c r="QK181" s="23"/>
      <c r="QL181" s="23"/>
      <c r="QM181" s="23"/>
      <c r="QN181" s="23"/>
      <c r="QO181" s="23"/>
      <c r="QP181" s="23"/>
      <c r="QQ181" s="23"/>
      <c r="QR181" s="23"/>
      <c r="QS181" s="23"/>
      <c r="QT181" s="23"/>
      <c r="QU181" s="23"/>
      <c r="QV181" s="23"/>
      <c r="QW181" s="23"/>
      <c r="QX181" s="23"/>
      <c r="QY181" s="23"/>
      <c r="QZ181" s="23"/>
      <c r="RA181" s="23"/>
      <c r="RB181" s="23"/>
      <c r="RC181" s="23"/>
      <c r="RD181" s="23"/>
      <c r="RE181" s="23"/>
      <c r="RF181" s="23"/>
      <c r="RG181" s="23"/>
      <c r="RH181" s="23"/>
      <c r="RI181" s="23"/>
      <c r="RJ181" s="23"/>
      <c r="RK181" s="23"/>
      <c r="RL181" s="23"/>
      <c r="RM181" s="23"/>
      <c r="RN181" s="23"/>
      <c r="RO181" s="23"/>
      <c r="RP181" s="23"/>
      <c r="RQ181" s="23"/>
      <c r="RR181" s="23"/>
      <c r="RS181" s="23"/>
      <c r="RT181" s="23"/>
      <c r="RU181" s="23"/>
      <c r="RV181" s="23"/>
      <c r="RW181" s="23"/>
      <c r="RX181" s="23"/>
      <c r="RY181" s="23"/>
      <c r="RZ181" s="23"/>
      <c r="SA181" s="23"/>
      <c r="SB181" s="23"/>
      <c r="SC181" s="23"/>
      <c r="SD181" s="23"/>
      <c r="SE181" s="23"/>
      <c r="SF181" s="23"/>
      <c r="SG181" s="23"/>
      <c r="SH181" s="23"/>
      <c r="SI181" s="23"/>
      <c r="SJ181" s="23"/>
      <c r="SK181" s="23"/>
      <c r="SL181" s="23"/>
      <c r="SM181" s="23"/>
      <c r="SN181" s="23"/>
      <c r="SO181" s="23"/>
      <c r="SP181" s="23"/>
      <c r="SQ181" s="23"/>
      <c r="SR181" s="23"/>
      <c r="SS181" s="23"/>
      <c r="ST181" s="23"/>
      <c r="SU181" s="23"/>
      <c r="SV181" s="23"/>
      <c r="SW181" s="23"/>
      <c r="SX181" s="23"/>
      <c r="SY181" s="23"/>
      <c r="SZ181" s="23"/>
      <c r="TA181" s="23"/>
      <c r="TB181" s="23"/>
      <c r="TC181" s="23"/>
      <c r="TD181" s="23"/>
      <c r="TE181" s="23"/>
      <c r="TF181" s="23"/>
      <c r="TG181" s="23"/>
      <c r="TH181" s="23"/>
      <c r="TI181" s="23"/>
      <c r="TJ181" s="23"/>
      <c r="TK181" s="23"/>
      <c r="TL181" s="23"/>
      <c r="TM181" s="23"/>
      <c r="TN181" s="23"/>
      <c r="TO181" s="23"/>
      <c r="TP181" s="23"/>
      <c r="TQ181" s="23"/>
      <c r="TR181" s="23"/>
      <c r="TS181" s="23"/>
      <c r="TT181" s="23"/>
      <c r="TU181" s="23"/>
      <c r="TV181" s="23"/>
      <c r="TW181" s="23"/>
      <c r="TX181" s="23"/>
      <c r="TY181" s="23"/>
      <c r="TZ181" s="23"/>
      <c r="UA181" s="23"/>
      <c r="UB181" s="23"/>
      <c r="UC181" s="23"/>
      <c r="UD181" s="23"/>
      <c r="UE181" s="23"/>
      <c r="UF181" s="23"/>
      <c r="UG181" s="23"/>
      <c r="UH181" s="23"/>
      <c r="UI181" s="23"/>
      <c r="UJ181" s="23"/>
      <c r="UK181" s="23"/>
      <c r="UL181" s="23"/>
      <c r="UM181" s="23"/>
      <c r="UN181" s="23"/>
      <c r="UO181" s="23"/>
      <c r="UP181" s="23"/>
      <c r="UQ181" s="23"/>
      <c r="UR181" s="23"/>
      <c r="US181" s="23"/>
      <c r="UT181" s="23"/>
      <c r="UU181" s="23"/>
      <c r="UV181" s="23"/>
      <c r="UW181" s="23"/>
      <c r="UX181" s="23"/>
      <c r="UY181" s="23"/>
      <c r="UZ181" s="23"/>
      <c r="VA181" s="23"/>
      <c r="VB181" s="23"/>
      <c r="VC181" s="23"/>
      <c r="VD181" s="23"/>
      <c r="VE181" s="23"/>
      <c r="VF181" s="23"/>
      <c r="VG181" s="23"/>
      <c r="VH181" s="23"/>
      <c r="VI181" s="23"/>
      <c r="VJ181" s="23"/>
      <c r="VK181" s="23"/>
      <c r="VL181" s="23"/>
      <c r="VM181" s="23"/>
      <c r="VN181" s="23"/>
      <c r="VO181" s="23"/>
      <c r="VP181" s="23"/>
      <c r="VQ181" s="23"/>
      <c r="VR181" s="23"/>
      <c r="VS181" s="23"/>
      <c r="VT181" s="23"/>
      <c r="VU181" s="23"/>
      <c r="VV181" s="23"/>
      <c r="VW181" s="23"/>
      <c r="VX181" s="23"/>
      <c r="VY181" s="23"/>
      <c r="VZ181" s="23"/>
      <c r="WA181" s="23"/>
      <c r="WB181" s="23"/>
      <c r="WC181" s="23"/>
      <c r="WD181" s="23"/>
      <c r="WE181" s="23"/>
      <c r="WF181" s="23"/>
      <c r="WG181" s="23"/>
      <c r="WH181" s="23"/>
      <c r="WI181" s="23"/>
      <c r="WJ181" s="23"/>
      <c r="WK181" s="23"/>
      <c r="WL181" s="23"/>
      <c r="WM181" s="23"/>
      <c r="WN181" s="23"/>
      <c r="WO181" s="23"/>
      <c r="WP181" s="23"/>
      <c r="WQ181" s="23"/>
      <c r="WR181" s="23"/>
      <c r="WS181" s="23"/>
      <c r="WT181" s="23"/>
      <c r="WU181" s="23"/>
      <c r="WV181" s="23"/>
      <c r="WW181" s="23"/>
      <c r="WX181" s="23"/>
      <c r="WY181" s="23"/>
      <c r="WZ181" s="23"/>
      <c r="XA181" s="23"/>
      <c r="XB181" s="23"/>
      <c r="XC181" s="23"/>
      <c r="XD181" s="23"/>
      <c r="XE181" s="23"/>
      <c r="XF181" s="23"/>
      <c r="XG181" s="23"/>
      <c r="XH181" s="23"/>
      <c r="XI181" s="23"/>
      <c r="XJ181" s="23"/>
      <c r="XK181" s="23"/>
      <c r="XL181" s="23"/>
      <c r="XM181" s="23"/>
      <c r="XN181" s="23"/>
      <c r="XO181" s="23"/>
      <c r="XP181" s="23"/>
      <c r="XQ181" s="23"/>
      <c r="XR181" s="23"/>
      <c r="XS181" s="23"/>
      <c r="XT181" s="23"/>
      <c r="XU181" s="23"/>
      <c r="XV181" s="23"/>
      <c r="XW181" s="23"/>
      <c r="XX181" s="23"/>
      <c r="XY181" s="23"/>
      <c r="XZ181" s="23"/>
      <c r="YA181" s="23"/>
      <c r="YB181" s="23"/>
      <c r="YC181" s="23"/>
      <c r="YD181" s="23"/>
      <c r="YE181" s="23"/>
      <c r="YF181" s="23"/>
      <c r="YG181" s="23"/>
      <c r="YH181" s="23"/>
      <c r="YI181" s="23"/>
      <c r="YJ181" s="23"/>
      <c r="YK181" s="23"/>
      <c r="YL181" s="23"/>
      <c r="YM181" s="23"/>
      <c r="YN181" s="23"/>
      <c r="YO181" s="23"/>
      <c r="YP181" s="23"/>
      <c r="YQ181" s="23"/>
      <c r="YR181" s="23"/>
      <c r="YS181" s="23"/>
      <c r="YT181" s="23"/>
      <c r="YU181" s="23"/>
      <c r="YV181" s="23"/>
      <c r="YW181" s="23"/>
      <c r="YX181" s="23"/>
      <c r="YY181" s="23"/>
      <c r="YZ181" s="23"/>
      <c r="ZA181" s="23"/>
      <c r="ZB181" s="23"/>
      <c r="ZC181" s="23"/>
      <c r="ZD181" s="23"/>
      <c r="ZE181" s="23"/>
      <c r="ZF181" s="23"/>
      <c r="ZG181" s="23"/>
      <c r="ZH181" s="23"/>
      <c r="ZI181" s="23"/>
      <c r="ZJ181" s="23"/>
      <c r="ZK181" s="23"/>
      <c r="ZL181" s="23"/>
      <c r="ZM181" s="23"/>
      <c r="ZN181" s="23"/>
      <c r="ZO181" s="23"/>
      <c r="ZP181" s="23"/>
      <c r="ZQ181" s="23"/>
      <c r="ZR181" s="23"/>
      <c r="ZS181" s="23"/>
      <c r="ZT181" s="23"/>
      <c r="ZU181" s="23"/>
      <c r="ZV181" s="23"/>
      <c r="ZW181" s="23"/>
      <c r="ZX181" s="23"/>
      <c r="ZY181" s="23"/>
      <c r="ZZ181" s="23"/>
      <c r="AAA181" s="23"/>
      <c r="AAB181" s="23"/>
      <c r="AAC181" s="23"/>
      <c r="AAD181" s="23"/>
      <c r="AAE181" s="23"/>
      <c r="AAF181" s="23"/>
      <c r="AAG181" s="23"/>
      <c r="AAH181" s="23"/>
      <c r="AAI181" s="23"/>
      <c r="AAJ181" s="23"/>
      <c r="AAK181" s="23"/>
      <c r="AAL181" s="23"/>
      <c r="AAM181" s="23"/>
      <c r="AAN181" s="23"/>
      <c r="AAO181" s="23"/>
      <c r="AAP181" s="23"/>
      <c r="AAQ181" s="23"/>
      <c r="AAR181" s="23"/>
      <c r="AAS181" s="23"/>
      <c r="AAT181" s="23"/>
      <c r="AAU181" s="23"/>
      <c r="AAV181" s="23"/>
      <c r="AAW181" s="23"/>
      <c r="AAX181" s="23"/>
      <c r="AAY181" s="23"/>
      <c r="AAZ181" s="23"/>
      <c r="ABA181" s="23"/>
      <c r="ABB181" s="23"/>
      <c r="ABC181" s="23"/>
      <c r="ABD181" s="23"/>
      <c r="ABE181" s="23"/>
      <c r="ABF181" s="23"/>
      <c r="ABG181" s="23"/>
      <c r="ABH181" s="23"/>
      <c r="ABI181" s="23"/>
      <c r="ABJ181" s="23"/>
      <c r="ABK181" s="23"/>
      <c r="ABL181" s="23"/>
      <c r="ABM181" s="23"/>
      <c r="ABN181" s="23"/>
      <c r="ABO181" s="23"/>
      <c r="ABP181" s="23"/>
      <c r="ABQ181" s="23"/>
      <c r="ABR181" s="23"/>
      <c r="ABS181" s="23"/>
      <c r="ABT181" s="23"/>
      <c r="ABU181" s="23"/>
      <c r="ABV181" s="23"/>
      <c r="ABW181" s="23"/>
      <c r="ABX181" s="23"/>
      <c r="ABY181" s="23"/>
      <c r="ABZ181" s="23"/>
      <c r="ACA181" s="23"/>
      <c r="ACB181" s="23"/>
      <c r="ACC181" s="23"/>
      <c r="ACD181" s="23"/>
      <c r="ACE181" s="23"/>
      <c r="ACF181" s="23"/>
      <c r="ACG181" s="23"/>
      <c r="ACH181" s="23"/>
      <c r="ACI181" s="23"/>
      <c r="ACJ181" s="23"/>
      <c r="ACK181" s="23"/>
      <c r="ACL181" s="23"/>
      <c r="ACM181" s="23"/>
      <c r="ACN181" s="23"/>
      <c r="ACO181" s="23"/>
      <c r="ACP181" s="23"/>
      <c r="ACQ181" s="23"/>
      <c r="ACR181" s="23"/>
      <c r="ACS181" s="23"/>
      <c r="ACT181" s="23"/>
      <c r="ACU181" s="23"/>
      <c r="ACV181" s="23"/>
      <c r="ACW181" s="23"/>
      <c r="ACX181" s="23"/>
      <c r="ACY181" s="23"/>
      <c r="ACZ181" s="23"/>
      <c r="ADA181" s="23"/>
      <c r="ADB181" s="23"/>
      <c r="ADC181" s="23"/>
      <c r="ADD181" s="23"/>
      <c r="ADE181" s="23"/>
      <c r="ADF181" s="23"/>
      <c r="ADG181" s="23"/>
      <c r="ADH181" s="23"/>
      <c r="ADI181" s="23"/>
      <c r="ADJ181" s="23"/>
      <c r="ADK181" s="23"/>
      <c r="ADL181" s="23"/>
      <c r="ADM181" s="23"/>
      <c r="ADN181" s="23"/>
      <c r="ADO181" s="23"/>
      <c r="ADP181" s="23"/>
      <c r="ADQ181" s="23"/>
      <c r="ADR181" s="23"/>
      <c r="ADS181" s="23"/>
      <c r="ADT181" s="23"/>
      <c r="ADU181" s="23"/>
      <c r="ADV181" s="23"/>
      <c r="ADW181" s="23"/>
      <c r="ADX181" s="23"/>
      <c r="ADY181" s="23"/>
      <c r="ADZ181" s="23"/>
      <c r="AEA181" s="23"/>
      <c r="AEB181" s="23"/>
      <c r="AEC181" s="23"/>
      <c r="AED181" s="23"/>
      <c r="AEE181" s="23"/>
      <c r="AEF181" s="23"/>
      <c r="AEG181" s="23"/>
      <c r="AEH181" s="23"/>
      <c r="AEI181" s="23"/>
      <c r="AEJ181" s="23"/>
      <c r="AEK181" s="23"/>
      <c r="AEL181" s="23"/>
      <c r="AEM181" s="23"/>
      <c r="AEN181" s="23"/>
      <c r="AEO181" s="23"/>
      <c r="AEP181" s="23"/>
      <c r="AEQ181" s="23"/>
      <c r="AER181" s="23"/>
      <c r="AES181" s="23"/>
      <c r="AET181" s="23"/>
      <c r="AEU181" s="23"/>
      <c r="AEV181" s="23"/>
      <c r="AEW181" s="23"/>
      <c r="AEX181" s="23"/>
      <c r="AEY181" s="23"/>
      <c r="AEZ181" s="23"/>
      <c r="AFA181" s="23"/>
      <c r="AFB181" s="23"/>
      <c r="AFC181" s="23"/>
      <c r="AFD181" s="23"/>
      <c r="AFE181" s="23"/>
      <c r="AFF181" s="23"/>
      <c r="AFG181" s="23"/>
      <c r="AFH181" s="23"/>
      <c r="AFI181" s="23"/>
      <c r="AFJ181" s="23"/>
      <c r="AFK181" s="23"/>
      <c r="AFL181" s="23"/>
      <c r="AFM181" s="23"/>
      <c r="AFN181" s="23"/>
      <c r="AFO181" s="23"/>
      <c r="AFP181" s="23"/>
      <c r="AFQ181" s="23"/>
      <c r="AFR181" s="23"/>
      <c r="AFS181" s="23"/>
      <c r="AFT181" s="23"/>
      <c r="AFU181" s="23"/>
      <c r="AFV181" s="23"/>
      <c r="AFW181" s="23"/>
      <c r="AFX181" s="23"/>
      <c r="AFY181" s="23"/>
      <c r="AFZ181" s="23"/>
      <c r="AGA181" s="23"/>
      <c r="AGB181" s="23"/>
      <c r="AGC181" s="23"/>
      <c r="AGD181" s="23"/>
      <c r="AGE181" s="23"/>
      <c r="AGF181" s="23"/>
      <c r="AGG181" s="23"/>
      <c r="AGH181" s="23"/>
      <c r="AGI181" s="23"/>
      <c r="AGJ181" s="23"/>
      <c r="AGK181" s="23"/>
      <c r="AGL181" s="23"/>
      <c r="AGM181" s="23"/>
      <c r="AGN181" s="23"/>
      <c r="AGO181" s="23"/>
      <c r="AGP181" s="23"/>
      <c r="AGQ181" s="23"/>
      <c r="AGR181" s="23"/>
      <c r="AGS181" s="23"/>
      <c r="AGT181" s="23"/>
      <c r="AGU181" s="23"/>
      <c r="AGV181" s="23"/>
      <c r="AGW181" s="23"/>
      <c r="AGX181" s="23"/>
      <c r="AGY181" s="23"/>
      <c r="AGZ181" s="23"/>
      <c r="AHA181" s="23"/>
      <c r="AHB181" s="23"/>
      <c r="AHC181" s="23"/>
      <c r="AHD181" s="23"/>
      <c r="AHE181" s="23"/>
      <c r="AHF181" s="23"/>
      <c r="AHG181" s="23"/>
      <c r="AHH181" s="23"/>
      <c r="AHI181" s="23"/>
      <c r="AHJ181" s="23"/>
      <c r="AHK181" s="23"/>
    </row>
    <row r="182" spans="1:896" s="22" customFormat="1" ht="18" customHeight="1" x14ac:dyDescent="0.2">
      <c r="A182" s="120" t="s">
        <v>17</v>
      </c>
      <c r="B182" s="140"/>
      <c r="C182" s="122" t="s">
        <v>415</v>
      </c>
      <c r="D182" s="130" t="s">
        <v>7</v>
      </c>
      <c r="E182" s="170">
        <v>10</v>
      </c>
      <c r="F182" s="174"/>
      <c r="G182" s="189">
        <f t="shared" ref="G182:G183" si="8">E182*F182</f>
        <v>0</v>
      </c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  <c r="BP182" s="23"/>
      <c r="BQ182" s="23"/>
      <c r="BR182" s="23"/>
      <c r="BS182" s="23"/>
      <c r="BT182" s="23"/>
      <c r="BU182" s="23"/>
      <c r="BV182" s="23"/>
      <c r="BW182" s="23"/>
      <c r="BX182" s="23"/>
      <c r="BY182" s="23"/>
      <c r="BZ182" s="23"/>
      <c r="CA182" s="23"/>
      <c r="CB182" s="23"/>
      <c r="CC182" s="23"/>
      <c r="CD182" s="23"/>
      <c r="CE182" s="23"/>
      <c r="CF182" s="23"/>
      <c r="CG182" s="23"/>
      <c r="CH182" s="23"/>
      <c r="CI182" s="23"/>
      <c r="CJ182" s="23"/>
      <c r="CK182" s="23"/>
      <c r="CL182" s="23"/>
      <c r="CM182" s="23"/>
      <c r="CN182" s="23"/>
      <c r="CO182" s="23"/>
      <c r="CP182" s="23"/>
      <c r="CQ182" s="23"/>
      <c r="CR182" s="23"/>
      <c r="CS182" s="23"/>
      <c r="CT182" s="23"/>
      <c r="CU182" s="23"/>
      <c r="CV182" s="23"/>
      <c r="CW182" s="23"/>
      <c r="CX182" s="23"/>
      <c r="CY182" s="23"/>
      <c r="CZ182" s="23"/>
      <c r="DA182" s="23"/>
      <c r="DB182" s="23"/>
      <c r="DC182" s="23"/>
      <c r="DD182" s="23"/>
      <c r="DE182" s="23"/>
      <c r="DF182" s="23"/>
      <c r="DG182" s="23"/>
      <c r="DH182" s="23"/>
      <c r="DI182" s="23"/>
      <c r="DJ182" s="23"/>
      <c r="DK182" s="23"/>
      <c r="DL182" s="23"/>
      <c r="DM182" s="23"/>
      <c r="DN182" s="23"/>
      <c r="DO182" s="23"/>
      <c r="DP182" s="23"/>
      <c r="DQ182" s="23"/>
      <c r="DR182" s="23"/>
      <c r="DS182" s="23"/>
      <c r="DT182" s="23"/>
      <c r="DU182" s="23"/>
      <c r="DV182" s="23"/>
      <c r="DW182" s="23"/>
      <c r="DX182" s="23"/>
      <c r="DY182" s="23"/>
      <c r="DZ182" s="23"/>
      <c r="EA182" s="23"/>
      <c r="EB182" s="23"/>
      <c r="EC182" s="23"/>
      <c r="ED182" s="23"/>
      <c r="EE182" s="23"/>
      <c r="EF182" s="23"/>
      <c r="EG182" s="23"/>
      <c r="EH182" s="23"/>
      <c r="EI182" s="23"/>
      <c r="EJ182" s="23"/>
      <c r="EK182" s="23"/>
      <c r="EL182" s="23"/>
      <c r="EM182" s="23"/>
      <c r="EN182" s="23"/>
      <c r="EO182" s="23"/>
      <c r="EP182" s="23"/>
      <c r="EQ182" s="23"/>
      <c r="ER182" s="23"/>
      <c r="ES182" s="23"/>
      <c r="ET182" s="23"/>
      <c r="EU182" s="23"/>
      <c r="EV182" s="23"/>
      <c r="EW182" s="23"/>
      <c r="EX182" s="23"/>
      <c r="EY182" s="23"/>
      <c r="EZ182" s="23"/>
      <c r="FA182" s="23"/>
      <c r="FB182" s="23"/>
      <c r="FC182" s="23"/>
      <c r="FD182" s="23"/>
      <c r="FE182" s="23"/>
      <c r="FF182" s="23"/>
      <c r="FG182" s="23"/>
      <c r="FH182" s="23"/>
      <c r="FI182" s="23"/>
      <c r="FJ182" s="23"/>
      <c r="FK182" s="23"/>
      <c r="FL182" s="23"/>
      <c r="FM182" s="23"/>
      <c r="FN182" s="23"/>
      <c r="FO182" s="23"/>
      <c r="FP182" s="23"/>
      <c r="FQ182" s="23"/>
      <c r="FR182" s="23"/>
      <c r="FS182" s="23"/>
      <c r="FT182" s="23"/>
      <c r="FU182" s="23"/>
      <c r="FV182" s="23"/>
      <c r="FW182" s="23"/>
      <c r="FX182" s="23"/>
      <c r="FY182" s="23"/>
      <c r="FZ182" s="23"/>
      <c r="GA182" s="23"/>
      <c r="GB182" s="23"/>
      <c r="GC182" s="23"/>
      <c r="GD182" s="23"/>
      <c r="GE182" s="23"/>
      <c r="GF182" s="23"/>
      <c r="GG182" s="23"/>
      <c r="GH182" s="23"/>
      <c r="GI182" s="23"/>
      <c r="GJ182" s="23"/>
      <c r="GK182" s="23"/>
      <c r="GL182" s="23"/>
      <c r="GM182" s="23"/>
      <c r="GN182" s="23"/>
      <c r="GO182" s="23"/>
      <c r="GP182" s="23"/>
      <c r="GQ182" s="23"/>
      <c r="GR182" s="23"/>
      <c r="GS182" s="23"/>
      <c r="GT182" s="23"/>
      <c r="GU182" s="23"/>
      <c r="GV182" s="23"/>
      <c r="GW182" s="23"/>
      <c r="GX182" s="23"/>
      <c r="GY182" s="23"/>
      <c r="GZ182" s="23"/>
      <c r="HA182" s="23"/>
      <c r="HB182" s="23"/>
      <c r="HC182" s="23"/>
      <c r="HD182" s="23"/>
      <c r="HE182" s="23"/>
      <c r="HF182" s="23"/>
      <c r="HG182" s="23"/>
      <c r="HH182" s="23"/>
      <c r="HI182" s="23"/>
      <c r="HJ182" s="23"/>
      <c r="HK182" s="23"/>
      <c r="HL182" s="23"/>
      <c r="HM182" s="23"/>
      <c r="HN182" s="23"/>
      <c r="HO182" s="23"/>
      <c r="HP182" s="23"/>
      <c r="HQ182" s="23"/>
      <c r="HR182" s="23"/>
      <c r="HS182" s="23"/>
      <c r="HT182" s="23"/>
      <c r="HU182" s="23"/>
      <c r="HV182" s="23"/>
      <c r="HW182" s="23"/>
      <c r="HX182" s="23"/>
      <c r="HY182" s="23"/>
      <c r="HZ182" s="23"/>
      <c r="IA182" s="23"/>
      <c r="IB182" s="23"/>
      <c r="IC182" s="23"/>
      <c r="ID182" s="23"/>
      <c r="IE182" s="23"/>
      <c r="IF182" s="23"/>
      <c r="IG182" s="23"/>
      <c r="IH182" s="23"/>
      <c r="II182" s="23"/>
      <c r="IJ182" s="23"/>
      <c r="IK182" s="23"/>
      <c r="IL182" s="23"/>
      <c r="IM182" s="23"/>
      <c r="IN182" s="23"/>
      <c r="IO182" s="23"/>
      <c r="IP182" s="23"/>
      <c r="IQ182" s="23"/>
      <c r="IR182" s="23"/>
      <c r="IS182" s="23"/>
      <c r="IT182" s="23"/>
      <c r="IU182" s="23"/>
      <c r="IV182" s="23"/>
      <c r="IW182" s="23"/>
      <c r="IX182" s="23"/>
      <c r="IY182" s="23"/>
      <c r="IZ182" s="23"/>
      <c r="JA182" s="23"/>
      <c r="JB182" s="23"/>
      <c r="JC182" s="23"/>
      <c r="JD182" s="23"/>
      <c r="JE182" s="23"/>
      <c r="JF182" s="23"/>
      <c r="JG182" s="23"/>
      <c r="JH182" s="23"/>
      <c r="JI182" s="23"/>
      <c r="JJ182" s="23"/>
      <c r="JK182" s="23"/>
      <c r="JL182" s="23"/>
      <c r="JM182" s="23"/>
      <c r="JN182" s="23"/>
      <c r="JO182" s="23"/>
      <c r="JP182" s="23"/>
      <c r="JQ182" s="23"/>
      <c r="JR182" s="23"/>
      <c r="JS182" s="23"/>
      <c r="JT182" s="23"/>
      <c r="JU182" s="23"/>
      <c r="JV182" s="23"/>
      <c r="JW182" s="23"/>
      <c r="JX182" s="23"/>
      <c r="JY182" s="23"/>
      <c r="JZ182" s="23"/>
      <c r="KA182" s="23"/>
      <c r="KB182" s="23"/>
      <c r="KC182" s="23"/>
      <c r="KD182" s="23"/>
      <c r="KE182" s="23"/>
      <c r="KF182" s="23"/>
      <c r="KG182" s="23"/>
      <c r="KH182" s="23"/>
      <c r="KI182" s="23"/>
      <c r="KJ182" s="23"/>
      <c r="KK182" s="23"/>
      <c r="KL182" s="23"/>
      <c r="KM182" s="23"/>
      <c r="KN182" s="23"/>
      <c r="KO182" s="23"/>
      <c r="KP182" s="23"/>
      <c r="KQ182" s="23"/>
      <c r="KR182" s="23"/>
      <c r="KS182" s="23"/>
      <c r="KT182" s="23"/>
      <c r="KU182" s="23"/>
      <c r="KV182" s="23"/>
      <c r="KW182" s="23"/>
      <c r="KX182" s="23"/>
      <c r="KY182" s="23"/>
      <c r="KZ182" s="23"/>
      <c r="LA182" s="23"/>
      <c r="LB182" s="23"/>
      <c r="LC182" s="23"/>
      <c r="LD182" s="23"/>
      <c r="LE182" s="23"/>
      <c r="LF182" s="23"/>
      <c r="LG182" s="23"/>
      <c r="LH182" s="23"/>
      <c r="LI182" s="23"/>
      <c r="LJ182" s="23"/>
      <c r="LK182" s="23"/>
      <c r="LL182" s="23"/>
      <c r="LM182" s="23"/>
      <c r="LN182" s="23"/>
      <c r="LO182" s="23"/>
      <c r="LP182" s="23"/>
      <c r="LQ182" s="23"/>
      <c r="LR182" s="23"/>
      <c r="LS182" s="23"/>
      <c r="LT182" s="23"/>
      <c r="LU182" s="23"/>
      <c r="LV182" s="23"/>
      <c r="LW182" s="23"/>
      <c r="LX182" s="23"/>
      <c r="LY182" s="23"/>
      <c r="LZ182" s="23"/>
      <c r="MA182" s="23"/>
      <c r="MB182" s="23"/>
      <c r="MC182" s="23"/>
      <c r="MD182" s="23"/>
      <c r="ME182" s="23"/>
      <c r="MF182" s="23"/>
      <c r="MG182" s="23"/>
      <c r="MH182" s="23"/>
      <c r="MI182" s="23"/>
      <c r="MJ182" s="23"/>
      <c r="MK182" s="23"/>
      <c r="ML182" s="23"/>
      <c r="MM182" s="23"/>
      <c r="MN182" s="23"/>
      <c r="MO182" s="23"/>
      <c r="MP182" s="23"/>
      <c r="MQ182" s="23"/>
      <c r="MR182" s="23"/>
      <c r="MS182" s="23"/>
      <c r="MT182" s="23"/>
      <c r="MU182" s="23"/>
      <c r="MV182" s="23"/>
      <c r="MW182" s="23"/>
      <c r="MX182" s="23"/>
      <c r="MY182" s="23"/>
      <c r="MZ182" s="23"/>
      <c r="NA182" s="23"/>
      <c r="NB182" s="23"/>
      <c r="NC182" s="23"/>
      <c r="ND182" s="23"/>
      <c r="NE182" s="23"/>
      <c r="NF182" s="23"/>
      <c r="NG182" s="23"/>
      <c r="NH182" s="23"/>
      <c r="NI182" s="23"/>
      <c r="NJ182" s="23"/>
      <c r="NK182" s="23"/>
      <c r="NL182" s="23"/>
      <c r="NM182" s="23"/>
      <c r="NN182" s="23"/>
      <c r="NO182" s="23"/>
      <c r="NP182" s="23"/>
      <c r="NQ182" s="23"/>
      <c r="NR182" s="23"/>
      <c r="NS182" s="23"/>
      <c r="NT182" s="23"/>
      <c r="NU182" s="23"/>
      <c r="NV182" s="23"/>
      <c r="NW182" s="23"/>
      <c r="NX182" s="23"/>
      <c r="NY182" s="23"/>
      <c r="NZ182" s="23"/>
      <c r="OA182" s="23"/>
      <c r="OB182" s="23"/>
      <c r="OC182" s="23"/>
      <c r="OD182" s="23"/>
      <c r="OE182" s="23"/>
      <c r="OF182" s="23"/>
      <c r="OG182" s="23"/>
      <c r="OH182" s="23"/>
      <c r="OI182" s="23"/>
      <c r="OJ182" s="23"/>
      <c r="OK182" s="23"/>
      <c r="OL182" s="23"/>
      <c r="OM182" s="23"/>
      <c r="ON182" s="23"/>
      <c r="OO182" s="23"/>
      <c r="OP182" s="23"/>
      <c r="OQ182" s="23"/>
      <c r="OR182" s="23"/>
      <c r="OS182" s="23"/>
      <c r="OT182" s="23"/>
      <c r="OU182" s="23"/>
      <c r="OV182" s="23"/>
      <c r="OW182" s="23"/>
      <c r="OX182" s="23"/>
      <c r="OY182" s="23"/>
      <c r="OZ182" s="23"/>
      <c r="PA182" s="23"/>
      <c r="PB182" s="23"/>
      <c r="PC182" s="23"/>
      <c r="PD182" s="23"/>
      <c r="PE182" s="23"/>
      <c r="PF182" s="23"/>
      <c r="PG182" s="23"/>
      <c r="PH182" s="23"/>
      <c r="PI182" s="23"/>
      <c r="PJ182" s="23"/>
      <c r="PK182" s="23"/>
      <c r="PL182" s="23"/>
      <c r="PM182" s="23"/>
      <c r="PN182" s="23"/>
      <c r="PO182" s="23"/>
      <c r="PP182" s="23"/>
      <c r="PQ182" s="23"/>
      <c r="PR182" s="23"/>
      <c r="PS182" s="23"/>
      <c r="PT182" s="23"/>
      <c r="PU182" s="23"/>
      <c r="PV182" s="23"/>
      <c r="PW182" s="23"/>
      <c r="PX182" s="23"/>
      <c r="PY182" s="23"/>
      <c r="PZ182" s="23"/>
      <c r="QA182" s="23"/>
      <c r="QB182" s="23"/>
      <c r="QC182" s="23"/>
      <c r="QD182" s="23"/>
      <c r="QE182" s="23"/>
      <c r="QF182" s="23"/>
      <c r="QG182" s="23"/>
      <c r="QH182" s="23"/>
      <c r="QI182" s="23"/>
      <c r="QJ182" s="23"/>
      <c r="QK182" s="23"/>
      <c r="QL182" s="23"/>
      <c r="QM182" s="23"/>
      <c r="QN182" s="23"/>
      <c r="QO182" s="23"/>
      <c r="QP182" s="23"/>
      <c r="QQ182" s="23"/>
      <c r="QR182" s="23"/>
      <c r="QS182" s="23"/>
      <c r="QT182" s="23"/>
      <c r="QU182" s="23"/>
      <c r="QV182" s="23"/>
      <c r="QW182" s="23"/>
      <c r="QX182" s="23"/>
      <c r="QY182" s="23"/>
      <c r="QZ182" s="23"/>
      <c r="RA182" s="23"/>
      <c r="RB182" s="23"/>
      <c r="RC182" s="23"/>
      <c r="RD182" s="23"/>
      <c r="RE182" s="23"/>
      <c r="RF182" s="23"/>
      <c r="RG182" s="23"/>
      <c r="RH182" s="23"/>
      <c r="RI182" s="23"/>
      <c r="RJ182" s="23"/>
      <c r="RK182" s="23"/>
      <c r="RL182" s="23"/>
      <c r="RM182" s="23"/>
      <c r="RN182" s="23"/>
      <c r="RO182" s="23"/>
      <c r="RP182" s="23"/>
      <c r="RQ182" s="23"/>
      <c r="RR182" s="23"/>
      <c r="RS182" s="23"/>
      <c r="RT182" s="23"/>
      <c r="RU182" s="23"/>
      <c r="RV182" s="23"/>
      <c r="RW182" s="23"/>
      <c r="RX182" s="23"/>
      <c r="RY182" s="23"/>
      <c r="RZ182" s="23"/>
      <c r="SA182" s="23"/>
      <c r="SB182" s="23"/>
      <c r="SC182" s="23"/>
      <c r="SD182" s="23"/>
      <c r="SE182" s="23"/>
      <c r="SF182" s="23"/>
      <c r="SG182" s="23"/>
      <c r="SH182" s="23"/>
      <c r="SI182" s="23"/>
      <c r="SJ182" s="23"/>
      <c r="SK182" s="23"/>
      <c r="SL182" s="23"/>
      <c r="SM182" s="23"/>
      <c r="SN182" s="23"/>
      <c r="SO182" s="23"/>
      <c r="SP182" s="23"/>
      <c r="SQ182" s="23"/>
      <c r="SR182" s="23"/>
      <c r="SS182" s="23"/>
      <c r="ST182" s="23"/>
      <c r="SU182" s="23"/>
      <c r="SV182" s="23"/>
      <c r="SW182" s="23"/>
      <c r="SX182" s="23"/>
      <c r="SY182" s="23"/>
      <c r="SZ182" s="23"/>
      <c r="TA182" s="23"/>
      <c r="TB182" s="23"/>
      <c r="TC182" s="23"/>
      <c r="TD182" s="23"/>
      <c r="TE182" s="23"/>
      <c r="TF182" s="23"/>
      <c r="TG182" s="23"/>
      <c r="TH182" s="23"/>
      <c r="TI182" s="23"/>
      <c r="TJ182" s="23"/>
      <c r="TK182" s="23"/>
      <c r="TL182" s="23"/>
      <c r="TM182" s="23"/>
      <c r="TN182" s="23"/>
      <c r="TO182" s="23"/>
      <c r="TP182" s="23"/>
      <c r="TQ182" s="23"/>
      <c r="TR182" s="23"/>
      <c r="TS182" s="23"/>
      <c r="TT182" s="23"/>
      <c r="TU182" s="23"/>
      <c r="TV182" s="23"/>
      <c r="TW182" s="23"/>
      <c r="TX182" s="23"/>
      <c r="TY182" s="23"/>
      <c r="TZ182" s="23"/>
      <c r="UA182" s="23"/>
      <c r="UB182" s="23"/>
      <c r="UC182" s="23"/>
      <c r="UD182" s="23"/>
      <c r="UE182" s="23"/>
      <c r="UF182" s="23"/>
      <c r="UG182" s="23"/>
      <c r="UH182" s="23"/>
      <c r="UI182" s="23"/>
      <c r="UJ182" s="23"/>
      <c r="UK182" s="23"/>
      <c r="UL182" s="23"/>
      <c r="UM182" s="23"/>
      <c r="UN182" s="23"/>
      <c r="UO182" s="23"/>
      <c r="UP182" s="23"/>
      <c r="UQ182" s="23"/>
      <c r="UR182" s="23"/>
      <c r="US182" s="23"/>
      <c r="UT182" s="23"/>
      <c r="UU182" s="23"/>
      <c r="UV182" s="23"/>
      <c r="UW182" s="23"/>
      <c r="UX182" s="23"/>
      <c r="UY182" s="23"/>
      <c r="UZ182" s="23"/>
      <c r="VA182" s="23"/>
      <c r="VB182" s="23"/>
      <c r="VC182" s="23"/>
      <c r="VD182" s="23"/>
      <c r="VE182" s="23"/>
      <c r="VF182" s="23"/>
      <c r="VG182" s="23"/>
      <c r="VH182" s="23"/>
      <c r="VI182" s="23"/>
      <c r="VJ182" s="23"/>
      <c r="VK182" s="23"/>
      <c r="VL182" s="23"/>
      <c r="VM182" s="23"/>
      <c r="VN182" s="23"/>
      <c r="VO182" s="23"/>
      <c r="VP182" s="23"/>
      <c r="VQ182" s="23"/>
      <c r="VR182" s="23"/>
      <c r="VS182" s="23"/>
      <c r="VT182" s="23"/>
      <c r="VU182" s="23"/>
      <c r="VV182" s="23"/>
      <c r="VW182" s="23"/>
      <c r="VX182" s="23"/>
      <c r="VY182" s="23"/>
      <c r="VZ182" s="23"/>
      <c r="WA182" s="23"/>
      <c r="WB182" s="23"/>
      <c r="WC182" s="23"/>
      <c r="WD182" s="23"/>
      <c r="WE182" s="23"/>
      <c r="WF182" s="23"/>
      <c r="WG182" s="23"/>
      <c r="WH182" s="23"/>
      <c r="WI182" s="23"/>
      <c r="WJ182" s="23"/>
      <c r="WK182" s="23"/>
      <c r="WL182" s="23"/>
      <c r="WM182" s="23"/>
      <c r="WN182" s="23"/>
      <c r="WO182" s="23"/>
      <c r="WP182" s="23"/>
      <c r="WQ182" s="23"/>
      <c r="WR182" s="23"/>
      <c r="WS182" s="23"/>
      <c r="WT182" s="23"/>
      <c r="WU182" s="23"/>
      <c r="WV182" s="23"/>
      <c r="WW182" s="23"/>
      <c r="WX182" s="23"/>
      <c r="WY182" s="23"/>
      <c r="WZ182" s="23"/>
      <c r="XA182" s="23"/>
      <c r="XB182" s="23"/>
      <c r="XC182" s="23"/>
      <c r="XD182" s="23"/>
      <c r="XE182" s="23"/>
      <c r="XF182" s="23"/>
      <c r="XG182" s="23"/>
      <c r="XH182" s="23"/>
      <c r="XI182" s="23"/>
      <c r="XJ182" s="23"/>
      <c r="XK182" s="23"/>
      <c r="XL182" s="23"/>
      <c r="XM182" s="23"/>
      <c r="XN182" s="23"/>
      <c r="XO182" s="23"/>
      <c r="XP182" s="23"/>
      <c r="XQ182" s="23"/>
      <c r="XR182" s="23"/>
      <c r="XS182" s="23"/>
      <c r="XT182" s="23"/>
      <c r="XU182" s="23"/>
      <c r="XV182" s="23"/>
      <c r="XW182" s="23"/>
      <c r="XX182" s="23"/>
      <c r="XY182" s="23"/>
      <c r="XZ182" s="23"/>
      <c r="YA182" s="23"/>
      <c r="YB182" s="23"/>
      <c r="YC182" s="23"/>
      <c r="YD182" s="23"/>
      <c r="YE182" s="23"/>
      <c r="YF182" s="23"/>
      <c r="YG182" s="23"/>
      <c r="YH182" s="23"/>
      <c r="YI182" s="23"/>
      <c r="YJ182" s="23"/>
      <c r="YK182" s="23"/>
      <c r="YL182" s="23"/>
      <c r="YM182" s="23"/>
      <c r="YN182" s="23"/>
      <c r="YO182" s="23"/>
      <c r="YP182" s="23"/>
      <c r="YQ182" s="23"/>
      <c r="YR182" s="23"/>
      <c r="YS182" s="23"/>
      <c r="YT182" s="23"/>
      <c r="YU182" s="23"/>
      <c r="YV182" s="23"/>
      <c r="YW182" s="23"/>
      <c r="YX182" s="23"/>
      <c r="YY182" s="23"/>
      <c r="YZ182" s="23"/>
      <c r="ZA182" s="23"/>
      <c r="ZB182" s="23"/>
      <c r="ZC182" s="23"/>
      <c r="ZD182" s="23"/>
      <c r="ZE182" s="23"/>
      <c r="ZF182" s="23"/>
      <c r="ZG182" s="23"/>
      <c r="ZH182" s="23"/>
      <c r="ZI182" s="23"/>
      <c r="ZJ182" s="23"/>
      <c r="ZK182" s="23"/>
      <c r="ZL182" s="23"/>
      <c r="ZM182" s="23"/>
      <c r="ZN182" s="23"/>
      <c r="ZO182" s="23"/>
      <c r="ZP182" s="23"/>
      <c r="ZQ182" s="23"/>
      <c r="ZR182" s="23"/>
      <c r="ZS182" s="23"/>
      <c r="ZT182" s="23"/>
      <c r="ZU182" s="23"/>
      <c r="ZV182" s="23"/>
      <c r="ZW182" s="23"/>
      <c r="ZX182" s="23"/>
      <c r="ZY182" s="23"/>
      <c r="ZZ182" s="23"/>
      <c r="AAA182" s="23"/>
      <c r="AAB182" s="23"/>
      <c r="AAC182" s="23"/>
      <c r="AAD182" s="23"/>
      <c r="AAE182" s="23"/>
      <c r="AAF182" s="23"/>
      <c r="AAG182" s="23"/>
      <c r="AAH182" s="23"/>
      <c r="AAI182" s="23"/>
      <c r="AAJ182" s="23"/>
      <c r="AAK182" s="23"/>
      <c r="AAL182" s="23"/>
      <c r="AAM182" s="23"/>
      <c r="AAN182" s="23"/>
      <c r="AAO182" s="23"/>
      <c r="AAP182" s="23"/>
      <c r="AAQ182" s="23"/>
      <c r="AAR182" s="23"/>
      <c r="AAS182" s="23"/>
      <c r="AAT182" s="23"/>
      <c r="AAU182" s="23"/>
      <c r="AAV182" s="23"/>
      <c r="AAW182" s="23"/>
      <c r="AAX182" s="23"/>
      <c r="AAY182" s="23"/>
      <c r="AAZ182" s="23"/>
      <c r="ABA182" s="23"/>
      <c r="ABB182" s="23"/>
      <c r="ABC182" s="23"/>
      <c r="ABD182" s="23"/>
      <c r="ABE182" s="23"/>
      <c r="ABF182" s="23"/>
      <c r="ABG182" s="23"/>
      <c r="ABH182" s="23"/>
      <c r="ABI182" s="23"/>
      <c r="ABJ182" s="23"/>
      <c r="ABK182" s="23"/>
      <c r="ABL182" s="23"/>
      <c r="ABM182" s="23"/>
      <c r="ABN182" s="23"/>
      <c r="ABO182" s="23"/>
      <c r="ABP182" s="23"/>
      <c r="ABQ182" s="23"/>
      <c r="ABR182" s="23"/>
      <c r="ABS182" s="23"/>
      <c r="ABT182" s="23"/>
      <c r="ABU182" s="23"/>
      <c r="ABV182" s="23"/>
      <c r="ABW182" s="23"/>
      <c r="ABX182" s="23"/>
      <c r="ABY182" s="23"/>
      <c r="ABZ182" s="23"/>
      <c r="ACA182" s="23"/>
      <c r="ACB182" s="23"/>
      <c r="ACC182" s="23"/>
      <c r="ACD182" s="23"/>
      <c r="ACE182" s="23"/>
      <c r="ACF182" s="23"/>
      <c r="ACG182" s="23"/>
      <c r="ACH182" s="23"/>
      <c r="ACI182" s="23"/>
      <c r="ACJ182" s="23"/>
      <c r="ACK182" s="23"/>
      <c r="ACL182" s="23"/>
      <c r="ACM182" s="23"/>
      <c r="ACN182" s="23"/>
      <c r="ACO182" s="23"/>
      <c r="ACP182" s="23"/>
      <c r="ACQ182" s="23"/>
      <c r="ACR182" s="23"/>
      <c r="ACS182" s="23"/>
      <c r="ACT182" s="23"/>
      <c r="ACU182" s="23"/>
      <c r="ACV182" s="23"/>
      <c r="ACW182" s="23"/>
      <c r="ACX182" s="23"/>
      <c r="ACY182" s="23"/>
      <c r="ACZ182" s="23"/>
      <c r="ADA182" s="23"/>
      <c r="ADB182" s="23"/>
      <c r="ADC182" s="23"/>
      <c r="ADD182" s="23"/>
      <c r="ADE182" s="23"/>
      <c r="ADF182" s="23"/>
      <c r="ADG182" s="23"/>
      <c r="ADH182" s="23"/>
      <c r="ADI182" s="23"/>
      <c r="ADJ182" s="23"/>
      <c r="ADK182" s="23"/>
      <c r="ADL182" s="23"/>
      <c r="ADM182" s="23"/>
      <c r="ADN182" s="23"/>
      <c r="ADO182" s="23"/>
      <c r="ADP182" s="23"/>
      <c r="ADQ182" s="23"/>
      <c r="ADR182" s="23"/>
      <c r="ADS182" s="23"/>
      <c r="ADT182" s="23"/>
      <c r="ADU182" s="23"/>
      <c r="ADV182" s="23"/>
      <c r="ADW182" s="23"/>
      <c r="ADX182" s="23"/>
      <c r="ADY182" s="23"/>
      <c r="ADZ182" s="23"/>
      <c r="AEA182" s="23"/>
      <c r="AEB182" s="23"/>
      <c r="AEC182" s="23"/>
      <c r="AED182" s="23"/>
      <c r="AEE182" s="23"/>
      <c r="AEF182" s="23"/>
      <c r="AEG182" s="23"/>
      <c r="AEH182" s="23"/>
      <c r="AEI182" s="23"/>
      <c r="AEJ182" s="23"/>
      <c r="AEK182" s="23"/>
      <c r="AEL182" s="23"/>
      <c r="AEM182" s="23"/>
      <c r="AEN182" s="23"/>
      <c r="AEO182" s="23"/>
      <c r="AEP182" s="23"/>
      <c r="AEQ182" s="23"/>
      <c r="AER182" s="23"/>
      <c r="AES182" s="23"/>
      <c r="AET182" s="23"/>
      <c r="AEU182" s="23"/>
      <c r="AEV182" s="23"/>
      <c r="AEW182" s="23"/>
      <c r="AEX182" s="23"/>
      <c r="AEY182" s="23"/>
      <c r="AEZ182" s="23"/>
      <c r="AFA182" s="23"/>
      <c r="AFB182" s="23"/>
      <c r="AFC182" s="23"/>
      <c r="AFD182" s="23"/>
      <c r="AFE182" s="23"/>
      <c r="AFF182" s="23"/>
      <c r="AFG182" s="23"/>
      <c r="AFH182" s="23"/>
      <c r="AFI182" s="23"/>
      <c r="AFJ182" s="23"/>
      <c r="AFK182" s="23"/>
      <c r="AFL182" s="23"/>
      <c r="AFM182" s="23"/>
      <c r="AFN182" s="23"/>
      <c r="AFO182" s="23"/>
      <c r="AFP182" s="23"/>
      <c r="AFQ182" s="23"/>
      <c r="AFR182" s="23"/>
      <c r="AFS182" s="23"/>
      <c r="AFT182" s="23"/>
      <c r="AFU182" s="23"/>
      <c r="AFV182" s="23"/>
      <c r="AFW182" s="23"/>
      <c r="AFX182" s="23"/>
      <c r="AFY182" s="23"/>
      <c r="AFZ182" s="23"/>
      <c r="AGA182" s="23"/>
      <c r="AGB182" s="23"/>
      <c r="AGC182" s="23"/>
      <c r="AGD182" s="23"/>
      <c r="AGE182" s="23"/>
      <c r="AGF182" s="23"/>
      <c r="AGG182" s="23"/>
      <c r="AGH182" s="23"/>
      <c r="AGI182" s="23"/>
      <c r="AGJ182" s="23"/>
      <c r="AGK182" s="23"/>
      <c r="AGL182" s="23"/>
      <c r="AGM182" s="23"/>
      <c r="AGN182" s="23"/>
      <c r="AGO182" s="23"/>
      <c r="AGP182" s="23"/>
      <c r="AGQ182" s="23"/>
      <c r="AGR182" s="23"/>
      <c r="AGS182" s="23"/>
      <c r="AGT182" s="23"/>
      <c r="AGU182" s="23"/>
      <c r="AGV182" s="23"/>
      <c r="AGW182" s="23"/>
      <c r="AGX182" s="23"/>
      <c r="AGY182" s="23"/>
      <c r="AGZ182" s="23"/>
      <c r="AHA182" s="23"/>
      <c r="AHB182" s="23"/>
      <c r="AHC182" s="23"/>
      <c r="AHD182" s="23"/>
      <c r="AHE182" s="23"/>
      <c r="AHF182" s="23"/>
      <c r="AHG182" s="23"/>
      <c r="AHH182" s="23"/>
      <c r="AHI182" s="23"/>
      <c r="AHJ182" s="23"/>
      <c r="AHK182" s="23"/>
    </row>
    <row r="183" spans="1:896" s="22" customFormat="1" ht="18" customHeight="1" x14ac:dyDescent="0.2">
      <c r="A183" s="120" t="s">
        <v>18</v>
      </c>
      <c r="B183" s="140"/>
      <c r="C183" s="122" t="s">
        <v>416</v>
      </c>
      <c r="D183" s="191" t="s">
        <v>50</v>
      </c>
      <c r="E183" s="170">
        <v>4</v>
      </c>
      <c r="F183" s="174"/>
      <c r="G183" s="189">
        <f t="shared" si="8"/>
        <v>0</v>
      </c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  <c r="BP183" s="23"/>
      <c r="BQ183" s="23"/>
      <c r="BR183" s="23"/>
      <c r="BS183" s="23"/>
      <c r="BT183" s="23"/>
      <c r="BU183" s="23"/>
      <c r="BV183" s="23"/>
      <c r="BW183" s="23"/>
      <c r="BX183" s="23"/>
      <c r="BY183" s="23"/>
      <c r="BZ183" s="23"/>
      <c r="CA183" s="23"/>
      <c r="CB183" s="23"/>
      <c r="CC183" s="23"/>
      <c r="CD183" s="23"/>
      <c r="CE183" s="23"/>
      <c r="CF183" s="23"/>
      <c r="CG183" s="23"/>
      <c r="CH183" s="23"/>
      <c r="CI183" s="23"/>
      <c r="CJ183" s="23"/>
      <c r="CK183" s="23"/>
      <c r="CL183" s="23"/>
      <c r="CM183" s="23"/>
      <c r="CN183" s="23"/>
      <c r="CO183" s="23"/>
      <c r="CP183" s="23"/>
      <c r="CQ183" s="23"/>
      <c r="CR183" s="23"/>
      <c r="CS183" s="23"/>
      <c r="CT183" s="23"/>
      <c r="CU183" s="23"/>
      <c r="CV183" s="23"/>
      <c r="CW183" s="23"/>
      <c r="CX183" s="23"/>
      <c r="CY183" s="23"/>
      <c r="CZ183" s="23"/>
      <c r="DA183" s="23"/>
      <c r="DB183" s="23"/>
      <c r="DC183" s="23"/>
      <c r="DD183" s="23"/>
      <c r="DE183" s="23"/>
      <c r="DF183" s="23"/>
      <c r="DG183" s="23"/>
      <c r="DH183" s="23"/>
      <c r="DI183" s="23"/>
      <c r="DJ183" s="23"/>
      <c r="DK183" s="23"/>
      <c r="DL183" s="23"/>
      <c r="DM183" s="23"/>
      <c r="DN183" s="23"/>
      <c r="DO183" s="23"/>
      <c r="DP183" s="23"/>
      <c r="DQ183" s="23"/>
      <c r="DR183" s="23"/>
      <c r="DS183" s="23"/>
      <c r="DT183" s="23"/>
      <c r="DU183" s="23"/>
      <c r="DV183" s="23"/>
      <c r="DW183" s="23"/>
      <c r="DX183" s="23"/>
      <c r="DY183" s="23"/>
      <c r="DZ183" s="23"/>
      <c r="EA183" s="23"/>
      <c r="EB183" s="23"/>
      <c r="EC183" s="23"/>
      <c r="ED183" s="23"/>
      <c r="EE183" s="23"/>
      <c r="EF183" s="23"/>
      <c r="EG183" s="23"/>
      <c r="EH183" s="23"/>
      <c r="EI183" s="23"/>
      <c r="EJ183" s="23"/>
      <c r="EK183" s="23"/>
      <c r="EL183" s="23"/>
      <c r="EM183" s="23"/>
      <c r="EN183" s="23"/>
      <c r="EO183" s="23"/>
      <c r="EP183" s="23"/>
      <c r="EQ183" s="23"/>
      <c r="ER183" s="23"/>
      <c r="ES183" s="23"/>
      <c r="ET183" s="23"/>
      <c r="EU183" s="23"/>
      <c r="EV183" s="23"/>
      <c r="EW183" s="23"/>
      <c r="EX183" s="23"/>
      <c r="EY183" s="23"/>
      <c r="EZ183" s="23"/>
      <c r="FA183" s="23"/>
      <c r="FB183" s="23"/>
      <c r="FC183" s="23"/>
      <c r="FD183" s="23"/>
      <c r="FE183" s="23"/>
      <c r="FF183" s="23"/>
      <c r="FG183" s="23"/>
      <c r="FH183" s="23"/>
      <c r="FI183" s="23"/>
      <c r="FJ183" s="23"/>
      <c r="FK183" s="23"/>
      <c r="FL183" s="23"/>
      <c r="FM183" s="23"/>
      <c r="FN183" s="23"/>
      <c r="FO183" s="23"/>
      <c r="FP183" s="23"/>
      <c r="FQ183" s="23"/>
      <c r="FR183" s="23"/>
      <c r="FS183" s="23"/>
      <c r="FT183" s="23"/>
      <c r="FU183" s="23"/>
      <c r="FV183" s="23"/>
      <c r="FW183" s="23"/>
      <c r="FX183" s="23"/>
      <c r="FY183" s="23"/>
      <c r="FZ183" s="23"/>
      <c r="GA183" s="23"/>
      <c r="GB183" s="23"/>
      <c r="GC183" s="23"/>
      <c r="GD183" s="23"/>
      <c r="GE183" s="23"/>
      <c r="GF183" s="23"/>
      <c r="GG183" s="23"/>
      <c r="GH183" s="23"/>
      <c r="GI183" s="23"/>
      <c r="GJ183" s="23"/>
      <c r="GK183" s="23"/>
      <c r="GL183" s="23"/>
      <c r="GM183" s="23"/>
      <c r="GN183" s="23"/>
      <c r="GO183" s="23"/>
      <c r="GP183" s="23"/>
      <c r="GQ183" s="23"/>
      <c r="GR183" s="23"/>
      <c r="GS183" s="23"/>
      <c r="GT183" s="23"/>
      <c r="GU183" s="23"/>
      <c r="GV183" s="23"/>
      <c r="GW183" s="23"/>
      <c r="GX183" s="23"/>
      <c r="GY183" s="23"/>
      <c r="GZ183" s="23"/>
      <c r="HA183" s="23"/>
      <c r="HB183" s="23"/>
      <c r="HC183" s="23"/>
      <c r="HD183" s="23"/>
      <c r="HE183" s="23"/>
      <c r="HF183" s="23"/>
      <c r="HG183" s="23"/>
      <c r="HH183" s="23"/>
      <c r="HI183" s="23"/>
      <c r="HJ183" s="23"/>
      <c r="HK183" s="23"/>
      <c r="HL183" s="23"/>
      <c r="HM183" s="23"/>
      <c r="HN183" s="23"/>
      <c r="HO183" s="23"/>
      <c r="HP183" s="23"/>
      <c r="HQ183" s="23"/>
      <c r="HR183" s="23"/>
      <c r="HS183" s="23"/>
      <c r="HT183" s="23"/>
      <c r="HU183" s="23"/>
      <c r="HV183" s="23"/>
      <c r="HW183" s="23"/>
      <c r="HX183" s="23"/>
      <c r="HY183" s="23"/>
      <c r="HZ183" s="23"/>
      <c r="IA183" s="23"/>
      <c r="IB183" s="23"/>
      <c r="IC183" s="23"/>
      <c r="ID183" s="23"/>
      <c r="IE183" s="23"/>
      <c r="IF183" s="23"/>
      <c r="IG183" s="23"/>
      <c r="IH183" s="23"/>
      <c r="II183" s="23"/>
      <c r="IJ183" s="23"/>
      <c r="IK183" s="23"/>
      <c r="IL183" s="23"/>
      <c r="IM183" s="23"/>
      <c r="IN183" s="23"/>
      <c r="IO183" s="23"/>
      <c r="IP183" s="23"/>
      <c r="IQ183" s="23"/>
      <c r="IR183" s="23"/>
      <c r="IS183" s="23"/>
      <c r="IT183" s="23"/>
      <c r="IU183" s="23"/>
      <c r="IV183" s="23"/>
      <c r="IW183" s="23"/>
      <c r="IX183" s="23"/>
      <c r="IY183" s="23"/>
      <c r="IZ183" s="23"/>
      <c r="JA183" s="23"/>
      <c r="JB183" s="23"/>
      <c r="JC183" s="23"/>
      <c r="JD183" s="23"/>
      <c r="JE183" s="23"/>
      <c r="JF183" s="23"/>
      <c r="JG183" s="23"/>
      <c r="JH183" s="23"/>
      <c r="JI183" s="23"/>
      <c r="JJ183" s="23"/>
      <c r="JK183" s="23"/>
      <c r="JL183" s="23"/>
      <c r="JM183" s="23"/>
      <c r="JN183" s="23"/>
      <c r="JO183" s="23"/>
      <c r="JP183" s="23"/>
      <c r="JQ183" s="23"/>
      <c r="JR183" s="23"/>
      <c r="JS183" s="23"/>
      <c r="JT183" s="23"/>
      <c r="JU183" s="23"/>
      <c r="JV183" s="23"/>
      <c r="JW183" s="23"/>
      <c r="JX183" s="23"/>
      <c r="JY183" s="23"/>
      <c r="JZ183" s="23"/>
      <c r="KA183" s="23"/>
      <c r="KB183" s="23"/>
      <c r="KC183" s="23"/>
      <c r="KD183" s="23"/>
      <c r="KE183" s="23"/>
      <c r="KF183" s="23"/>
      <c r="KG183" s="23"/>
      <c r="KH183" s="23"/>
      <c r="KI183" s="23"/>
      <c r="KJ183" s="23"/>
      <c r="KK183" s="23"/>
      <c r="KL183" s="23"/>
      <c r="KM183" s="23"/>
      <c r="KN183" s="23"/>
      <c r="KO183" s="23"/>
      <c r="KP183" s="23"/>
      <c r="KQ183" s="23"/>
      <c r="KR183" s="23"/>
      <c r="KS183" s="23"/>
      <c r="KT183" s="23"/>
      <c r="KU183" s="23"/>
      <c r="KV183" s="23"/>
      <c r="KW183" s="23"/>
      <c r="KX183" s="23"/>
      <c r="KY183" s="23"/>
      <c r="KZ183" s="23"/>
      <c r="LA183" s="23"/>
      <c r="LB183" s="23"/>
      <c r="LC183" s="23"/>
      <c r="LD183" s="23"/>
      <c r="LE183" s="23"/>
      <c r="LF183" s="23"/>
      <c r="LG183" s="23"/>
      <c r="LH183" s="23"/>
      <c r="LI183" s="23"/>
      <c r="LJ183" s="23"/>
      <c r="LK183" s="23"/>
      <c r="LL183" s="23"/>
      <c r="LM183" s="23"/>
      <c r="LN183" s="23"/>
      <c r="LO183" s="23"/>
      <c r="LP183" s="23"/>
      <c r="LQ183" s="23"/>
      <c r="LR183" s="23"/>
      <c r="LS183" s="23"/>
      <c r="LT183" s="23"/>
      <c r="LU183" s="23"/>
      <c r="LV183" s="23"/>
      <c r="LW183" s="23"/>
      <c r="LX183" s="23"/>
      <c r="LY183" s="23"/>
      <c r="LZ183" s="23"/>
      <c r="MA183" s="23"/>
      <c r="MB183" s="23"/>
      <c r="MC183" s="23"/>
      <c r="MD183" s="23"/>
      <c r="ME183" s="23"/>
      <c r="MF183" s="23"/>
      <c r="MG183" s="23"/>
      <c r="MH183" s="23"/>
      <c r="MI183" s="23"/>
      <c r="MJ183" s="23"/>
      <c r="MK183" s="23"/>
      <c r="ML183" s="23"/>
      <c r="MM183" s="23"/>
      <c r="MN183" s="23"/>
      <c r="MO183" s="23"/>
      <c r="MP183" s="23"/>
      <c r="MQ183" s="23"/>
      <c r="MR183" s="23"/>
      <c r="MS183" s="23"/>
      <c r="MT183" s="23"/>
      <c r="MU183" s="23"/>
      <c r="MV183" s="23"/>
      <c r="MW183" s="23"/>
      <c r="MX183" s="23"/>
      <c r="MY183" s="23"/>
      <c r="MZ183" s="23"/>
      <c r="NA183" s="23"/>
      <c r="NB183" s="23"/>
      <c r="NC183" s="23"/>
      <c r="ND183" s="23"/>
      <c r="NE183" s="23"/>
      <c r="NF183" s="23"/>
      <c r="NG183" s="23"/>
      <c r="NH183" s="23"/>
      <c r="NI183" s="23"/>
      <c r="NJ183" s="23"/>
      <c r="NK183" s="23"/>
      <c r="NL183" s="23"/>
      <c r="NM183" s="23"/>
      <c r="NN183" s="23"/>
      <c r="NO183" s="23"/>
      <c r="NP183" s="23"/>
      <c r="NQ183" s="23"/>
      <c r="NR183" s="23"/>
      <c r="NS183" s="23"/>
      <c r="NT183" s="23"/>
      <c r="NU183" s="23"/>
      <c r="NV183" s="23"/>
      <c r="NW183" s="23"/>
      <c r="NX183" s="23"/>
      <c r="NY183" s="23"/>
      <c r="NZ183" s="23"/>
      <c r="OA183" s="23"/>
      <c r="OB183" s="23"/>
      <c r="OC183" s="23"/>
      <c r="OD183" s="23"/>
      <c r="OE183" s="23"/>
      <c r="OF183" s="23"/>
      <c r="OG183" s="23"/>
      <c r="OH183" s="23"/>
      <c r="OI183" s="23"/>
      <c r="OJ183" s="23"/>
      <c r="OK183" s="23"/>
      <c r="OL183" s="23"/>
      <c r="OM183" s="23"/>
      <c r="ON183" s="23"/>
      <c r="OO183" s="23"/>
      <c r="OP183" s="23"/>
      <c r="OQ183" s="23"/>
      <c r="OR183" s="23"/>
      <c r="OS183" s="23"/>
      <c r="OT183" s="23"/>
      <c r="OU183" s="23"/>
      <c r="OV183" s="23"/>
      <c r="OW183" s="23"/>
      <c r="OX183" s="23"/>
      <c r="OY183" s="23"/>
      <c r="OZ183" s="23"/>
      <c r="PA183" s="23"/>
      <c r="PB183" s="23"/>
      <c r="PC183" s="23"/>
      <c r="PD183" s="23"/>
      <c r="PE183" s="23"/>
      <c r="PF183" s="23"/>
      <c r="PG183" s="23"/>
      <c r="PH183" s="23"/>
      <c r="PI183" s="23"/>
      <c r="PJ183" s="23"/>
      <c r="PK183" s="23"/>
      <c r="PL183" s="23"/>
      <c r="PM183" s="23"/>
      <c r="PN183" s="23"/>
      <c r="PO183" s="23"/>
      <c r="PP183" s="23"/>
      <c r="PQ183" s="23"/>
      <c r="PR183" s="23"/>
      <c r="PS183" s="23"/>
      <c r="PT183" s="23"/>
      <c r="PU183" s="23"/>
      <c r="PV183" s="23"/>
      <c r="PW183" s="23"/>
      <c r="PX183" s="23"/>
      <c r="PY183" s="23"/>
      <c r="PZ183" s="23"/>
      <c r="QA183" s="23"/>
      <c r="QB183" s="23"/>
      <c r="QC183" s="23"/>
      <c r="QD183" s="23"/>
      <c r="QE183" s="23"/>
      <c r="QF183" s="23"/>
      <c r="QG183" s="23"/>
      <c r="QH183" s="23"/>
      <c r="QI183" s="23"/>
      <c r="QJ183" s="23"/>
      <c r="QK183" s="23"/>
      <c r="QL183" s="23"/>
      <c r="QM183" s="23"/>
      <c r="QN183" s="23"/>
      <c r="QO183" s="23"/>
      <c r="QP183" s="23"/>
      <c r="QQ183" s="23"/>
      <c r="QR183" s="23"/>
      <c r="QS183" s="23"/>
      <c r="QT183" s="23"/>
      <c r="QU183" s="23"/>
      <c r="QV183" s="23"/>
      <c r="QW183" s="23"/>
      <c r="QX183" s="23"/>
      <c r="QY183" s="23"/>
      <c r="QZ183" s="23"/>
      <c r="RA183" s="23"/>
      <c r="RB183" s="23"/>
      <c r="RC183" s="23"/>
      <c r="RD183" s="23"/>
      <c r="RE183" s="23"/>
      <c r="RF183" s="23"/>
      <c r="RG183" s="23"/>
      <c r="RH183" s="23"/>
      <c r="RI183" s="23"/>
      <c r="RJ183" s="23"/>
      <c r="RK183" s="23"/>
      <c r="RL183" s="23"/>
      <c r="RM183" s="23"/>
      <c r="RN183" s="23"/>
      <c r="RO183" s="23"/>
      <c r="RP183" s="23"/>
      <c r="RQ183" s="23"/>
      <c r="RR183" s="23"/>
      <c r="RS183" s="23"/>
      <c r="RT183" s="23"/>
      <c r="RU183" s="23"/>
      <c r="RV183" s="23"/>
      <c r="RW183" s="23"/>
      <c r="RX183" s="23"/>
      <c r="RY183" s="23"/>
      <c r="RZ183" s="23"/>
      <c r="SA183" s="23"/>
      <c r="SB183" s="23"/>
      <c r="SC183" s="23"/>
      <c r="SD183" s="23"/>
      <c r="SE183" s="23"/>
      <c r="SF183" s="23"/>
      <c r="SG183" s="23"/>
      <c r="SH183" s="23"/>
      <c r="SI183" s="23"/>
      <c r="SJ183" s="23"/>
      <c r="SK183" s="23"/>
      <c r="SL183" s="23"/>
      <c r="SM183" s="23"/>
      <c r="SN183" s="23"/>
      <c r="SO183" s="23"/>
      <c r="SP183" s="23"/>
      <c r="SQ183" s="23"/>
      <c r="SR183" s="23"/>
      <c r="SS183" s="23"/>
      <c r="ST183" s="23"/>
      <c r="SU183" s="23"/>
      <c r="SV183" s="23"/>
      <c r="SW183" s="23"/>
      <c r="SX183" s="23"/>
      <c r="SY183" s="23"/>
      <c r="SZ183" s="23"/>
      <c r="TA183" s="23"/>
      <c r="TB183" s="23"/>
      <c r="TC183" s="23"/>
      <c r="TD183" s="23"/>
      <c r="TE183" s="23"/>
      <c r="TF183" s="23"/>
      <c r="TG183" s="23"/>
      <c r="TH183" s="23"/>
      <c r="TI183" s="23"/>
      <c r="TJ183" s="23"/>
      <c r="TK183" s="23"/>
      <c r="TL183" s="23"/>
      <c r="TM183" s="23"/>
      <c r="TN183" s="23"/>
      <c r="TO183" s="23"/>
      <c r="TP183" s="23"/>
      <c r="TQ183" s="23"/>
      <c r="TR183" s="23"/>
      <c r="TS183" s="23"/>
      <c r="TT183" s="23"/>
      <c r="TU183" s="23"/>
      <c r="TV183" s="23"/>
      <c r="TW183" s="23"/>
      <c r="TX183" s="23"/>
      <c r="TY183" s="23"/>
      <c r="TZ183" s="23"/>
      <c r="UA183" s="23"/>
      <c r="UB183" s="23"/>
      <c r="UC183" s="23"/>
      <c r="UD183" s="23"/>
      <c r="UE183" s="23"/>
      <c r="UF183" s="23"/>
      <c r="UG183" s="23"/>
      <c r="UH183" s="23"/>
      <c r="UI183" s="23"/>
      <c r="UJ183" s="23"/>
      <c r="UK183" s="23"/>
      <c r="UL183" s="23"/>
      <c r="UM183" s="23"/>
      <c r="UN183" s="23"/>
      <c r="UO183" s="23"/>
      <c r="UP183" s="23"/>
      <c r="UQ183" s="23"/>
      <c r="UR183" s="23"/>
      <c r="US183" s="23"/>
      <c r="UT183" s="23"/>
      <c r="UU183" s="23"/>
      <c r="UV183" s="23"/>
      <c r="UW183" s="23"/>
      <c r="UX183" s="23"/>
      <c r="UY183" s="23"/>
      <c r="UZ183" s="23"/>
      <c r="VA183" s="23"/>
      <c r="VB183" s="23"/>
      <c r="VC183" s="23"/>
      <c r="VD183" s="23"/>
      <c r="VE183" s="23"/>
      <c r="VF183" s="23"/>
      <c r="VG183" s="23"/>
      <c r="VH183" s="23"/>
      <c r="VI183" s="23"/>
      <c r="VJ183" s="23"/>
      <c r="VK183" s="23"/>
      <c r="VL183" s="23"/>
      <c r="VM183" s="23"/>
      <c r="VN183" s="23"/>
      <c r="VO183" s="23"/>
      <c r="VP183" s="23"/>
      <c r="VQ183" s="23"/>
      <c r="VR183" s="23"/>
      <c r="VS183" s="23"/>
      <c r="VT183" s="23"/>
      <c r="VU183" s="23"/>
      <c r="VV183" s="23"/>
      <c r="VW183" s="23"/>
      <c r="VX183" s="23"/>
      <c r="VY183" s="23"/>
      <c r="VZ183" s="23"/>
      <c r="WA183" s="23"/>
      <c r="WB183" s="23"/>
      <c r="WC183" s="23"/>
      <c r="WD183" s="23"/>
      <c r="WE183" s="23"/>
      <c r="WF183" s="23"/>
      <c r="WG183" s="23"/>
      <c r="WH183" s="23"/>
      <c r="WI183" s="23"/>
      <c r="WJ183" s="23"/>
      <c r="WK183" s="23"/>
      <c r="WL183" s="23"/>
      <c r="WM183" s="23"/>
      <c r="WN183" s="23"/>
      <c r="WO183" s="23"/>
      <c r="WP183" s="23"/>
      <c r="WQ183" s="23"/>
      <c r="WR183" s="23"/>
      <c r="WS183" s="23"/>
      <c r="WT183" s="23"/>
      <c r="WU183" s="23"/>
      <c r="WV183" s="23"/>
      <c r="WW183" s="23"/>
      <c r="WX183" s="23"/>
      <c r="WY183" s="23"/>
      <c r="WZ183" s="23"/>
      <c r="XA183" s="23"/>
      <c r="XB183" s="23"/>
      <c r="XC183" s="23"/>
      <c r="XD183" s="23"/>
      <c r="XE183" s="23"/>
      <c r="XF183" s="23"/>
      <c r="XG183" s="23"/>
      <c r="XH183" s="23"/>
      <c r="XI183" s="23"/>
      <c r="XJ183" s="23"/>
      <c r="XK183" s="23"/>
      <c r="XL183" s="23"/>
      <c r="XM183" s="23"/>
      <c r="XN183" s="23"/>
      <c r="XO183" s="23"/>
      <c r="XP183" s="23"/>
      <c r="XQ183" s="23"/>
      <c r="XR183" s="23"/>
      <c r="XS183" s="23"/>
      <c r="XT183" s="23"/>
      <c r="XU183" s="23"/>
      <c r="XV183" s="23"/>
      <c r="XW183" s="23"/>
      <c r="XX183" s="23"/>
      <c r="XY183" s="23"/>
      <c r="XZ183" s="23"/>
      <c r="YA183" s="23"/>
      <c r="YB183" s="23"/>
      <c r="YC183" s="23"/>
      <c r="YD183" s="23"/>
      <c r="YE183" s="23"/>
      <c r="YF183" s="23"/>
      <c r="YG183" s="23"/>
      <c r="YH183" s="23"/>
      <c r="YI183" s="23"/>
      <c r="YJ183" s="23"/>
      <c r="YK183" s="23"/>
      <c r="YL183" s="23"/>
      <c r="YM183" s="23"/>
      <c r="YN183" s="23"/>
      <c r="YO183" s="23"/>
      <c r="YP183" s="23"/>
      <c r="YQ183" s="23"/>
      <c r="YR183" s="23"/>
      <c r="YS183" s="23"/>
      <c r="YT183" s="23"/>
      <c r="YU183" s="23"/>
      <c r="YV183" s="23"/>
      <c r="YW183" s="23"/>
      <c r="YX183" s="23"/>
      <c r="YY183" s="23"/>
      <c r="YZ183" s="23"/>
      <c r="ZA183" s="23"/>
      <c r="ZB183" s="23"/>
      <c r="ZC183" s="23"/>
      <c r="ZD183" s="23"/>
      <c r="ZE183" s="23"/>
      <c r="ZF183" s="23"/>
      <c r="ZG183" s="23"/>
      <c r="ZH183" s="23"/>
      <c r="ZI183" s="23"/>
      <c r="ZJ183" s="23"/>
      <c r="ZK183" s="23"/>
      <c r="ZL183" s="23"/>
      <c r="ZM183" s="23"/>
      <c r="ZN183" s="23"/>
      <c r="ZO183" s="23"/>
      <c r="ZP183" s="23"/>
      <c r="ZQ183" s="23"/>
      <c r="ZR183" s="23"/>
      <c r="ZS183" s="23"/>
      <c r="ZT183" s="23"/>
      <c r="ZU183" s="23"/>
      <c r="ZV183" s="23"/>
      <c r="ZW183" s="23"/>
      <c r="ZX183" s="23"/>
      <c r="ZY183" s="23"/>
      <c r="ZZ183" s="23"/>
      <c r="AAA183" s="23"/>
      <c r="AAB183" s="23"/>
      <c r="AAC183" s="23"/>
      <c r="AAD183" s="23"/>
      <c r="AAE183" s="23"/>
      <c r="AAF183" s="23"/>
      <c r="AAG183" s="23"/>
      <c r="AAH183" s="23"/>
      <c r="AAI183" s="23"/>
      <c r="AAJ183" s="23"/>
      <c r="AAK183" s="23"/>
      <c r="AAL183" s="23"/>
      <c r="AAM183" s="23"/>
      <c r="AAN183" s="23"/>
      <c r="AAO183" s="23"/>
      <c r="AAP183" s="23"/>
      <c r="AAQ183" s="23"/>
      <c r="AAR183" s="23"/>
      <c r="AAS183" s="23"/>
      <c r="AAT183" s="23"/>
      <c r="AAU183" s="23"/>
      <c r="AAV183" s="23"/>
      <c r="AAW183" s="23"/>
      <c r="AAX183" s="23"/>
      <c r="AAY183" s="23"/>
      <c r="AAZ183" s="23"/>
      <c r="ABA183" s="23"/>
      <c r="ABB183" s="23"/>
      <c r="ABC183" s="23"/>
      <c r="ABD183" s="23"/>
      <c r="ABE183" s="23"/>
      <c r="ABF183" s="23"/>
      <c r="ABG183" s="23"/>
      <c r="ABH183" s="23"/>
      <c r="ABI183" s="23"/>
      <c r="ABJ183" s="23"/>
      <c r="ABK183" s="23"/>
      <c r="ABL183" s="23"/>
      <c r="ABM183" s="23"/>
      <c r="ABN183" s="23"/>
      <c r="ABO183" s="23"/>
      <c r="ABP183" s="23"/>
      <c r="ABQ183" s="23"/>
      <c r="ABR183" s="23"/>
      <c r="ABS183" s="23"/>
      <c r="ABT183" s="23"/>
      <c r="ABU183" s="23"/>
      <c r="ABV183" s="23"/>
      <c r="ABW183" s="23"/>
      <c r="ABX183" s="23"/>
      <c r="ABY183" s="23"/>
      <c r="ABZ183" s="23"/>
      <c r="ACA183" s="23"/>
      <c r="ACB183" s="23"/>
      <c r="ACC183" s="23"/>
      <c r="ACD183" s="23"/>
      <c r="ACE183" s="23"/>
      <c r="ACF183" s="23"/>
      <c r="ACG183" s="23"/>
      <c r="ACH183" s="23"/>
      <c r="ACI183" s="23"/>
      <c r="ACJ183" s="23"/>
      <c r="ACK183" s="23"/>
      <c r="ACL183" s="23"/>
      <c r="ACM183" s="23"/>
      <c r="ACN183" s="23"/>
      <c r="ACO183" s="23"/>
      <c r="ACP183" s="23"/>
      <c r="ACQ183" s="23"/>
      <c r="ACR183" s="23"/>
      <c r="ACS183" s="23"/>
      <c r="ACT183" s="23"/>
      <c r="ACU183" s="23"/>
      <c r="ACV183" s="23"/>
      <c r="ACW183" s="23"/>
      <c r="ACX183" s="23"/>
      <c r="ACY183" s="23"/>
      <c r="ACZ183" s="23"/>
      <c r="ADA183" s="23"/>
      <c r="ADB183" s="23"/>
      <c r="ADC183" s="23"/>
      <c r="ADD183" s="23"/>
      <c r="ADE183" s="23"/>
      <c r="ADF183" s="23"/>
      <c r="ADG183" s="23"/>
      <c r="ADH183" s="23"/>
      <c r="ADI183" s="23"/>
      <c r="ADJ183" s="23"/>
      <c r="ADK183" s="23"/>
      <c r="ADL183" s="23"/>
      <c r="ADM183" s="23"/>
      <c r="ADN183" s="23"/>
      <c r="ADO183" s="23"/>
      <c r="ADP183" s="23"/>
      <c r="ADQ183" s="23"/>
      <c r="ADR183" s="23"/>
      <c r="ADS183" s="23"/>
      <c r="ADT183" s="23"/>
      <c r="ADU183" s="23"/>
      <c r="ADV183" s="23"/>
      <c r="ADW183" s="23"/>
      <c r="ADX183" s="23"/>
      <c r="ADY183" s="23"/>
      <c r="ADZ183" s="23"/>
      <c r="AEA183" s="23"/>
      <c r="AEB183" s="23"/>
      <c r="AEC183" s="23"/>
      <c r="AED183" s="23"/>
      <c r="AEE183" s="23"/>
      <c r="AEF183" s="23"/>
      <c r="AEG183" s="23"/>
      <c r="AEH183" s="23"/>
      <c r="AEI183" s="23"/>
      <c r="AEJ183" s="23"/>
      <c r="AEK183" s="23"/>
      <c r="AEL183" s="23"/>
      <c r="AEM183" s="23"/>
      <c r="AEN183" s="23"/>
      <c r="AEO183" s="23"/>
      <c r="AEP183" s="23"/>
      <c r="AEQ183" s="23"/>
      <c r="AER183" s="23"/>
      <c r="AES183" s="23"/>
      <c r="AET183" s="23"/>
      <c r="AEU183" s="23"/>
      <c r="AEV183" s="23"/>
      <c r="AEW183" s="23"/>
      <c r="AEX183" s="23"/>
      <c r="AEY183" s="23"/>
      <c r="AEZ183" s="23"/>
      <c r="AFA183" s="23"/>
      <c r="AFB183" s="23"/>
      <c r="AFC183" s="23"/>
      <c r="AFD183" s="23"/>
      <c r="AFE183" s="23"/>
      <c r="AFF183" s="23"/>
      <c r="AFG183" s="23"/>
      <c r="AFH183" s="23"/>
      <c r="AFI183" s="23"/>
      <c r="AFJ183" s="23"/>
      <c r="AFK183" s="23"/>
      <c r="AFL183" s="23"/>
      <c r="AFM183" s="23"/>
      <c r="AFN183" s="23"/>
      <c r="AFO183" s="23"/>
      <c r="AFP183" s="23"/>
      <c r="AFQ183" s="23"/>
      <c r="AFR183" s="23"/>
      <c r="AFS183" s="23"/>
      <c r="AFT183" s="23"/>
      <c r="AFU183" s="23"/>
      <c r="AFV183" s="23"/>
      <c r="AFW183" s="23"/>
      <c r="AFX183" s="23"/>
      <c r="AFY183" s="23"/>
      <c r="AFZ183" s="23"/>
      <c r="AGA183" s="23"/>
      <c r="AGB183" s="23"/>
      <c r="AGC183" s="23"/>
      <c r="AGD183" s="23"/>
      <c r="AGE183" s="23"/>
      <c r="AGF183" s="23"/>
      <c r="AGG183" s="23"/>
      <c r="AGH183" s="23"/>
      <c r="AGI183" s="23"/>
      <c r="AGJ183" s="23"/>
      <c r="AGK183" s="23"/>
      <c r="AGL183" s="23"/>
      <c r="AGM183" s="23"/>
      <c r="AGN183" s="23"/>
      <c r="AGO183" s="23"/>
      <c r="AGP183" s="23"/>
      <c r="AGQ183" s="23"/>
      <c r="AGR183" s="23"/>
      <c r="AGS183" s="23"/>
      <c r="AGT183" s="23"/>
      <c r="AGU183" s="23"/>
      <c r="AGV183" s="23"/>
      <c r="AGW183" s="23"/>
      <c r="AGX183" s="23"/>
      <c r="AGY183" s="23"/>
      <c r="AGZ183" s="23"/>
      <c r="AHA183" s="23"/>
      <c r="AHB183" s="23"/>
      <c r="AHC183" s="23"/>
      <c r="AHD183" s="23"/>
      <c r="AHE183" s="23"/>
      <c r="AHF183" s="23"/>
      <c r="AHG183" s="23"/>
      <c r="AHH183" s="23"/>
      <c r="AHI183" s="23"/>
      <c r="AHJ183" s="23"/>
      <c r="AHK183" s="23"/>
    </row>
    <row r="184" spans="1:896" s="22" customFormat="1" ht="32.25" customHeight="1" x14ac:dyDescent="0.2">
      <c r="A184" s="120" t="s">
        <v>20</v>
      </c>
      <c r="B184" s="218"/>
      <c r="C184" s="187" t="s">
        <v>154</v>
      </c>
      <c r="D184" s="188" t="s">
        <v>404</v>
      </c>
      <c r="E184" s="141">
        <v>155</v>
      </c>
      <c r="F184" s="174"/>
      <c r="G184" s="189">
        <f t="shared" ref="G184:G191" si="9">E184*F184</f>
        <v>0</v>
      </c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  <c r="BP184" s="23"/>
      <c r="BQ184" s="23"/>
      <c r="BR184" s="23"/>
      <c r="BS184" s="23"/>
      <c r="BT184" s="23"/>
      <c r="BU184" s="23"/>
      <c r="BV184" s="23"/>
      <c r="BW184" s="23"/>
      <c r="BX184" s="23"/>
      <c r="BY184" s="23"/>
      <c r="BZ184" s="23"/>
      <c r="CA184" s="23"/>
      <c r="CB184" s="23"/>
      <c r="CC184" s="23"/>
      <c r="CD184" s="23"/>
      <c r="CE184" s="23"/>
      <c r="CF184" s="23"/>
      <c r="CG184" s="23"/>
      <c r="CH184" s="23"/>
      <c r="CI184" s="23"/>
      <c r="CJ184" s="23"/>
      <c r="CK184" s="23"/>
      <c r="CL184" s="23"/>
      <c r="CM184" s="23"/>
      <c r="CN184" s="23"/>
      <c r="CO184" s="23"/>
      <c r="CP184" s="23"/>
      <c r="CQ184" s="23"/>
      <c r="CR184" s="23"/>
      <c r="CS184" s="23"/>
      <c r="CT184" s="23"/>
      <c r="CU184" s="23"/>
      <c r="CV184" s="23"/>
      <c r="CW184" s="23"/>
      <c r="CX184" s="23"/>
      <c r="CY184" s="23"/>
      <c r="CZ184" s="23"/>
      <c r="DA184" s="23"/>
      <c r="DB184" s="23"/>
      <c r="DC184" s="23"/>
      <c r="DD184" s="23"/>
      <c r="DE184" s="23"/>
      <c r="DF184" s="23"/>
      <c r="DG184" s="23"/>
      <c r="DH184" s="23"/>
      <c r="DI184" s="23"/>
      <c r="DJ184" s="23"/>
      <c r="DK184" s="23"/>
      <c r="DL184" s="23"/>
      <c r="DM184" s="23"/>
      <c r="DN184" s="23"/>
      <c r="DO184" s="23"/>
      <c r="DP184" s="23"/>
      <c r="DQ184" s="23"/>
      <c r="DR184" s="23"/>
      <c r="DS184" s="23"/>
      <c r="DT184" s="23"/>
      <c r="DU184" s="23"/>
      <c r="DV184" s="23"/>
      <c r="DW184" s="23"/>
      <c r="DX184" s="23"/>
      <c r="DY184" s="23"/>
      <c r="DZ184" s="23"/>
      <c r="EA184" s="23"/>
      <c r="EB184" s="23"/>
      <c r="EC184" s="23"/>
      <c r="ED184" s="23"/>
      <c r="EE184" s="23"/>
      <c r="EF184" s="23"/>
      <c r="EG184" s="23"/>
      <c r="EH184" s="23"/>
      <c r="EI184" s="23"/>
      <c r="EJ184" s="23"/>
      <c r="EK184" s="23"/>
      <c r="EL184" s="23"/>
      <c r="EM184" s="23"/>
      <c r="EN184" s="23"/>
      <c r="EO184" s="23"/>
      <c r="EP184" s="23"/>
      <c r="EQ184" s="23"/>
      <c r="ER184" s="23"/>
      <c r="ES184" s="23"/>
      <c r="ET184" s="23"/>
      <c r="EU184" s="23"/>
      <c r="EV184" s="23"/>
      <c r="EW184" s="23"/>
      <c r="EX184" s="23"/>
      <c r="EY184" s="23"/>
      <c r="EZ184" s="23"/>
      <c r="FA184" s="23"/>
      <c r="FB184" s="23"/>
      <c r="FC184" s="23"/>
      <c r="FD184" s="23"/>
      <c r="FE184" s="23"/>
      <c r="FF184" s="23"/>
      <c r="FG184" s="23"/>
      <c r="FH184" s="23"/>
      <c r="FI184" s="23"/>
      <c r="FJ184" s="23"/>
      <c r="FK184" s="23"/>
      <c r="FL184" s="23"/>
      <c r="FM184" s="23"/>
      <c r="FN184" s="23"/>
      <c r="FO184" s="23"/>
      <c r="FP184" s="23"/>
      <c r="FQ184" s="23"/>
      <c r="FR184" s="23"/>
      <c r="FS184" s="23"/>
      <c r="FT184" s="23"/>
      <c r="FU184" s="23"/>
      <c r="FV184" s="23"/>
      <c r="FW184" s="23"/>
      <c r="FX184" s="23"/>
      <c r="FY184" s="23"/>
      <c r="FZ184" s="23"/>
      <c r="GA184" s="23"/>
      <c r="GB184" s="23"/>
      <c r="GC184" s="23"/>
      <c r="GD184" s="23"/>
      <c r="GE184" s="23"/>
      <c r="GF184" s="23"/>
      <c r="GG184" s="23"/>
      <c r="GH184" s="23"/>
      <c r="GI184" s="23"/>
      <c r="GJ184" s="23"/>
      <c r="GK184" s="23"/>
      <c r="GL184" s="23"/>
      <c r="GM184" s="23"/>
      <c r="GN184" s="23"/>
      <c r="GO184" s="23"/>
      <c r="GP184" s="23"/>
      <c r="GQ184" s="23"/>
      <c r="GR184" s="23"/>
      <c r="GS184" s="23"/>
      <c r="GT184" s="23"/>
      <c r="GU184" s="23"/>
      <c r="GV184" s="23"/>
      <c r="GW184" s="23"/>
      <c r="GX184" s="23"/>
      <c r="GY184" s="23"/>
      <c r="GZ184" s="23"/>
      <c r="HA184" s="23"/>
      <c r="HB184" s="23"/>
      <c r="HC184" s="23"/>
      <c r="HD184" s="23"/>
      <c r="HE184" s="23"/>
      <c r="HF184" s="23"/>
      <c r="HG184" s="23"/>
      <c r="HH184" s="23"/>
      <c r="HI184" s="23"/>
      <c r="HJ184" s="23"/>
      <c r="HK184" s="23"/>
      <c r="HL184" s="23"/>
      <c r="HM184" s="23"/>
      <c r="HN184" s="23"/>
      <c r="HO184" s="23"/>
      <c r="HP184" s="23"/>
      <c r="HQ184" s="23"/>
      <c r="HR184" s="23"/>
      <c r="HS184" s="23"/>
      <c r="HT184" s="23"/>
      <c r="HU184" s="23"/>
      <c r="HV184" s="23"/>
      <c r="HW184" s="23"/>
      <c r="HX184" s="23"/>
      <c r="HY184" s="23"/>
      <c r="HZ184" s="23"/>
      <c r="IA184" s="23"/>
      <c r="IB184" s="23"/>
      <c r="IC184" s="23"/>
      <c r="ID184" s="23"/>
      <c r="IE184" s="23"/>
      <c r="IF184" s="23"/>
      <c r="IG184" s="23"/>
      <c r="IH184" s="23"/>
      <c r="II184" s="23"/>
      <c r="IJ184" s="23"/>
      <c r="IK184" s="23"/>
      <c r="IL184" s="23"/>
      <c r="IM184" s="23"/>
      <c r="IN184" s="23"/>
      <c r="IO184" s="23"/>
      <c r="IP184" s="23"/>
      <c r="IQ184" s="23"/>
      <c r="IR184" s="23"/>
      <c r="IS184" s="23"/>
      <c r="IT184" s="23"/>
      <c r="IU184" s="23"/>
      <c r="IV184" s="23"/>
      <c r="IW184" s="23"/>
      <c r="IX184" s="23"/>
      <c r="IY184" s="23"/>
      <c r="IZ184" s="23"/>
      <c r="JA184" s="23"/>
      <c r="JB184" s="23"/>
      <c r="JC184" s="23"/>
      <c r="JD184" s="23"/>
      <c r="JE184" s="23"/>
      <c r="JF184" s="23"/>
      <c r="JG184" s="23"/>
      <c r="JH184" s="23"/>
      <c r="JI184" s="23"/>
      <c r="JJ184" s="23"/>
      <c r="JK184" s="23"/>
      <c r="JL184" s="23"/>
      <c r="JM184" s="23"/>
      <c r="JN184" s="23"/>
      <c r="JO184" s="23"/>
      <c r="JP184" s="23"/>
      <c r="JQ184" s="23"/>
      <c r="JR184" s="23"/>
      <c r="JS184" s="23"/>
      <c r="JT184" s="23"/>
      <c r="JU184" s="23"/>
      <c r="JV184" s="23"/>
      <c r="JW184" s="23"/>
      <c r="JX184" s="23"/>
      <c r="JY184" s="23"/>
      <c r="JZ184" s="23"/>
      <c r="KA184" s="23"/>
      <c r="KB184" s="23"/>
      <c r="KC184" s="23"/>
      <c r="KD184" s="23"/>
      <c r="KE184" s="23"/>
      <c r="KF184" s="23"/>
      <c r="KG184" s="23"/>
      <c r="KH184" s="23"/>
      <c r="KI184" s="23"/>
      <c r="KJ184" s="23"/>
      <c r="KK184" s="23"/>
      <c r="KL184" s="23"/>
      <c r="KM184" s="23"/>
      <c r="KN184" s="23"/>
      <c r="KO184" s="23"/>
      <c r="KP184" s="23"/>
      <c r="KQ184" s="23"/>
      <c r="KR184" s="23"/>
      <c r="KS184" s="23"/>
      <c r="KT184" s="23"/>
      <c r="KU184" s="23"/>
      <c r="KV184" s="23"/>
      <c r="KW184" s="23"/>
      <c r="KX184" s="23"/>
      <c r="KY184" s="23"/>
      <c r="KZ184" s="23"/>
      <c r="LA184" s="23"/>
      <c r="LB184" s="23"/>
      <c r="LC184" s="23"/>
      <c r="LD184" s="23"/>
      <c r="LE184" s="23"/>
      <c r="LF184" s="23"/>
      <c r="LG184" s="23"/>
      <c r="LH184" s="23"/>
      <c r="LI184" s="23"/>
      <c r="LJ184" s="23"/>
      <c r="LK184" s="23"/>
      <c r="LL184" s="23"/>
      <c r="LM184" s="23"/>
      <c r="LN184" s="23"/>
      <c r="LO184" s="23"/>
      <c r="LP184" s="23"/>
      <c r="LQ184" s="23"/>
      <c r="LR184" s="23"/>
      <c r="LS184" s="23"/>
      <c r="LT184" s="23"/>
      <c r="LU184" s="23"/>
      <c r="LV184" s="23"/>
      <c r="LW184" s="23"/>
      <c r="LX184" s="23"/>
      <c r="LY184" s="23"/>
      <c r="LZ184" s="23"/>
      <c r="MA184" s="23"/>
      <c r="MB184" s="23"/>
      <c r="MC184" s="23"/>
      <c r="MD184" s="23"/>
      <c r="ME184" s="23"/>
      <c r="MF184" s="23"/>
      <c r="MG184" s="23"/>
      <c r="MH184" s="23"/>
      <c r="MI184" s="23"/>
      <c r="MJ184" s="23"/>
      <c r="MK184" s="23"/>
      <c r="ML184" s="23"/>
      <c r="MM184" s="23"/>
      <c r="MN184" s="23"/>
      <c r="MO184" s="23"/>
      <c r="MP184" s="23"/>
      <c r="MQ184" s="23"/>
      <c r="MR184" s="23"/>
      <c r="MS184" s="23"/>
      <c r="MT184" s="23"/>
      <c r="MU184" s="23"/>
      <c r="MV184" s="23"/>
      <c r="MW184" s="23"/>
      <c r="MX184" s="23"/>
      <c r="MY184" s="23"/>
      <c r="MZ184" s="23"/>
      <c r="NA184" s="23"/>
      <c r="NB184" s="23"/>
      <c r="NC184" s="23"/>
      <c r="ND184" s="23"/>
      <c r="NE184" s="23"/>
      <c r="NF184" s="23"/>
      <c r="NG184" s="23"/>
      <c r="NH184" s="23"/>
      <c r="NI184" s="23"/>
      <c r="NJ184" s="23"/>
      <c r="NK184" s="23"/>
      <c r="NL184" s="23"/>
      <c r="NM184" s="23"/>
      <c r="NN184" s="23"/>
      <c r="NO184" s="23"/>
      <c r="NP184" s="23"/>
      <c r="NQ184" s="23"/>
      <c r="NR184" s="23"/>
      <c r="NS184" s="23"/>
      <c r="NT184" s="23"/>
      <c r="NU184" s="23"/>
      <c r="NV184" s="23"/>
      <c r="NW184" s="23"/>
      <c r="NX184" s="23"/>
      <c r="NY184" s="23"/>
      <c r="NZ184" s="23"/>
      <c r="OA184" s="23"/>
      <c r="OB184" s="23"/>
      <c r="OC184" s="23"/>
      <c r="OD184" s="23"/>
      <c r="OE184" s="23"/>
      <c r="OF184" s="23"/>
      <c r="OG184" s="23"/>
      <c r="OH184" s="23"/>
      <c r="OI184" s="23"/>
      <c r="OJ184" s="23"/>
      <c r="OK184" s="23"/>
      <c r="OL184" s="23"/>
      <c r="OM184" s="23"/>
      <c r="ON184" s="23"/>
      <c r="OO184" s="23"/>
      <c r="OP184" s="23"/>
      <c r="OQ184" s="23"/>
      <c r="OR184" s="23"/>
      <c r="OS184" s="23"/>
      <c r="OT184" s="23"/>
      <c r="OU184" s="23"/>
      <c r="OV184" s="23"/>
      <c r="OW184" s="23"/>
      <c r="OX184" s="23"/>
      <c r="OY184" s="23"/>
      <c r="OZ184" s="23"/>
      <c r="PA184" s="23"/>
      <c r="PB184" s="23"/>
      <c r="PC184" s="23"/>
      <c r="PD184" s="23"/>
      <c r="PE184" s="23"/>
      <c r="PF184" s="23"/>
      <c r="PG184" s="23"/>
      <c r="PH184" s="23"/>
      <c r="PI184" s="23"/>
      <c r="PJ184" s="23"/>
      <c r="PK184" s="23"/>
      <c r="PL184" s="23"/>
      <c r="PM184" s="23"/>
      <c r="PN184" s="23"/>
      <c r="PO184" s="23"/>
      <c r="PP184" s="23"/>
      <c r="PQ184" s="23"/>
      <c r="PR184" s="23"/>
      <c r="PS184" s="23"/>
      <c r="PT184" s="23"/>
      <c r="PU184" s="23"/>
      <c r="PV184" s="23"/>
      <c r="PW184" s="23"/>
      <c r="PX184" s="23"/>
      <c r="PY184" s="23"/>
      <c r="PZ184" s="23"/>
      <c r="QA184" s="23"/>
      <c r="QB184" s="23"/>
      <c r="QC184" s="23"/>
      <c r="QD184" s="23"/>
      <c r="QE184" s="23"/>
      <c r="QF184" s="23"/>
      <c r="QG184" s="23"/>
      <c r="QH184" s="23"/>
      <c r="QI184" s="23"/>
      <c r="QJ184" s="23"/>
      <c r="QK184" s="23"/>
      <c r="QL184" s="23"/>
      <c r="QM184" s="23"/>
      <c r="QN184" s="23"/>
      <c r="QO184" s="23"/>
      <c r="QP184" s="23"/>
      <c r="QQ184" s="23"/>
      <c r="QR184" s="23"/>
      <c r="QS184" s="23"/>
      <c r="QT184" s="23"/>
      <c r="QU184" s="23"/>
      <c r="QV184" s="23"/>
      <c r="QW184" s="23"/>
      <c r="QX184" s="23"/>
      <c r="QY184" s="23"/>
      <c r="QZ184" s="23"/>
      <c r="RA184" s="23"/>
      <c r="RB184" s="23"/>
      <c r="RC184" s="23"/>
      <c r="RD184" s="23"/>
      <c r="RE184" s="23"/>
      <c r="RF184" s="23"/>
      <c r="RG184" s="23"/>
      <c r="RH184" s="23"/>
      <c r="RI184" s="23"/>
      <c r="RJ184" s="23"/>
      <c r="RK184" s="23"/>
      <c r="RL184" s="23"/>
      <c r="RM184" s="23"/>
      <c r="RN184" s="23"/>
      <c r="RO184" s="23"/>
      <c r="RP184" s="23"/>
      <c r="RQ184" s="23"/>
      <c r="RR184" s="23"/>
      <c r="RS184" s="23"/>
      <c r="RT184" s="23"/>
      <c r="RU184" s="23"/>
      <c r="RV184" s="23"/>
      <c r="RW184" s="23"/>
      <c r="RX184" s="23"/>
      <c r="RY184" s="23"/>
      <c r="RZ184" s="23"/>
      <c r="SA184" s="23"/>
      <c r="SB184" s="23"/>
      <c r="SC184" s="23"/>
      <c r="SD184" s="23"/>
      <c r="SE184" s="23"/>
      <c r="SF184" s="23"/>
      <c r="SG184" s="23"/>
      <c r="SH184" s="23"/>
      <c r="SI184" s="23"/>
      <c r="SJ184" s="23"/>
      <c r="SK184" s="23"/>
      <c r="SL184" s="23"/>
      <c r="SM184" s="23"/>
      <c r="SN184" s="23"/>
      <c r="SO184" s="23"/>
      <c r="SP184" s="23"/>
      <c r="SQ184" s="23"/>
      <c r="SR184" s="23"/>
      <c r="SS184" s="23"/>
      <c r="ST184" s="23"/>
      <c r="SU184" s="23"/>
      <c r="SV184" s="23"/>
      <c r="SW184" s="23"/>
      <c r="SX184" s="23"/>
      <c r="SY184" s="23"/>
      <c r="SZ184" s="23"/>
      <c r="TA184" s="23"/>
      <c r="TB184" s="23"/>
      <c r="TC184" s="23"/>
      <c r="TD184" s="23"/>
      <c r="TE184" s="23"/>
      <c r="TF184" s="23"/>
      <c r="TG184" s="23"/>
      <c r="TH184" s="23"/>
      <c r="TI184" s="23"/>
      <c r="TJ184" s="23"/>
      <c r="TK184" s="23"/>
      <c r="TL184" s="23"/>
      <c r="TM184" s="23"/>
      <c r="TN184" s="23"/>
      <c r="TO184" s="23"/>
      <c r="TP184" s="23"/>
      <c r="TQ184" s="23"/>
      <c r="TR184" s="23"/>
      <c r="TS184" s="23"/>
      <c r="TT184" s="23"/>
      <c r="TU184" s="23"/>
      <c r="TV184" s="23"/>
      <c r="TW184" s="23"/>
      <c r="TX184" s="23"/>
      <c r="TY184" s="23"/>
      <c r="TZ184" s="23"/>
      <c r="UA184" s="23"/>
      <c r="UB184" s="23"/>
      <c r="UC184" s="23"/>
      <c r="UD184" s="23"/>
      <c r="UE184" s="23"/>
      <c r="UF184" s="23"/>
      <c r="UG184" s="23"/>
      <c r="UH184" s="23"/>
      <c r="UI184" s="23"/>
      <c r="UJ184" s="23"/>
      <c r="UK184" s="23"/>
      <c r="UL184" s="23"/>
      <c r="UM184" s="23"/>
      <c r="UN184" s="23"/>
      <c r="UO184" s="23"/>
      <c r="UP184" s="23"/>
      <c r="UQ184" s="23"/>
      <c r="UR184" s="23"/>
      <c r="US184" s="23"/>
      <c r="UT184" s="23"/>
      <c r="UU184" s="23"/>
      <c r="UV184" s="23"/>
      <c r="UW184" s="23"/>
      <c r="UX184" s="23"/>
      <c r="UY184" s="23"/>
      <c r="UZ184" s="23"/>
      <c r="VA184" s="23"/>
      <c r="VB184" s="23"/>
      <c r="VC184" s="23"/>
      <c r="VD184" s="23"/>
      <c r="VE184" s="23"/>
      <c r="VF184" s="23"/>
      <c r="VG184" s="23"/>
      <c r="VH184" s="23"/>
      <c r="VI184" s="23"/>
      <c r="VJ184" s="23"/>
      <c r="VK184" s="23"/>
      <c r="VL184" s="23"/>
      <c r="VM184" s="23"/>
      <c r="VN184" s="23"/>
      <c r="VO184" s="23"/>
      <c r="VP184" s="23"/>
      <c r="VQ184" s="23"/>
      <c r="VR184" s="23"/>
      <c r="VS184" s="23"/>
      <c r="VT184" s="23"/>
      <c r="VU184" s="23"/>
      <c r="VV184" s="23"/>
      <c r="VW184" s="23"/>
      <c r="VX184" s="23"/>
      <c r="VY184" s="23"/>
      <c r="VZ184" s="23"/>
      <c r="WA184" s="23"/>
      <c r="WB184" s="23"/>
      <c r="WC184" s="23"/>
      <c r="WD184" s="23"/>
      <c r="WE184" s="23"/>
      <c r="WF184" s="23"/>
      <c r="WG184" s="23"/>
      <c r="WH184" s="23"/>
      <c r="WI184" s="23"/>
      <c r="WJ184" s="23"/>
      <c r="WK184" s="23"/>
      <c r="WL184" s="23"/>
      <c r="WM184" s="23"/>
      <c r="WN184" s="23"/>
      <c r="WO184" s="23"/>
      <c r="WP184" s="23"/>
      <c r="WQ184" s="23"/>
      <c r="WR184" s="23"/>
      <c r="WS184" s="23"/>
      <c r="WT184" s="23"/>
      <c r="WU184" s="23"/>
      <c r="WV184" s="23"/>
      <c r="WW184" s="23"/>
      <c r="WX184" s="23"/>
      <c r="WY184" s="23"/>
      <c r="WZ184" s="23"/>
      <c r="XA184" s="23"/>
      <c r="XB184" s="23"/>
      <c r="XC184" s="23"/>
      <c r="XD184" s="23"/>
      <c r="XE184" s="23"/>
      <c r="XF184" s="23"/>
      <c r="XG184" s="23"/>
      <c r="XH184" s="23"/>
      <c r="XI184" s="23"/>
      <c r="XJ184" s="23"/>
      <c r="XK184" s="23"/>
      <c r="XL184" s="23"/>
      <c r="XM184" s="23"/>
      <c r="XN184" s="23"/>
      <c r="XO184" s="23"/>
      <c r="XP184" s="23"/>
      <c r="XQ184" s="23"/>
      <c r="XR184" s="23"/>
      <c r="XS184" s="23"/>
      <c r="XT184" s="23"/>
      <c r="XU184" s="23"/>
      <c r="XV184" s="23"/>
      <c r="XW184" s="23"/>
      <c r="XX184" s="23"/>
      <c r="XY184" s="23"/>
      <c r="XZ184" s="23"/>
      <c r="YA184" s="23"/>
      <c r="YB184" s="23"/>
      <c r="YC184" s="23"/>
      <c r="YD184" s="23"/>
      <c r="YE184" s="23"/>
      <c r="YF184" s="23"/>
      <c r="YG184" s="23"/>
      <c r="YH184" s="23"/>
      <c r="YI184" s="23"/>
      <c r="YJ184" s="23"/>
      <c r="YK184" s="23"/>
      <c r="YL184" s="23"/>
      <c r="YM184" s="23"/>
      <c r="YN184" s="23"/>
      <c r="YO184" s="23"/>
      <c r="YP184" s="23"/>
      <c r="YQ184" s="23"/>
      <c r="YR184" s="23"/>
      <c r="YS184" s="23"/>
      <c r="YT184" s="23"/>
      <c r="YU184" s="23"/>
      <c r="YV184" s="23"/>
      <c r="YW184" s="23"/>
      <c r="YX184" s="23"/>
      <c r="YY184" s="23"/>
      <c r="YZ184" s="23"/>
      <c r="ZA184" s="23"/>
      <c r="ZB184" s="23"/>
      <c r="ZC184" s="23"/>
      <c r="ZD184" s="23"/>
      <c r="ZE184" s="23"/>
      <c r="ZF184" s="23"/>
      <c r="ZG184" s="23"/>
      <c r="ZH184" s="23"/>
      <c r="ZI184" s="23"/>
      <c r="ZJ184" s="23"/>
      <c r="ZK184" s="23"/>
      <c r="ZL184" s="23"/>
      <c r="ZM184" s="23"/>
      <c r="ZN184" s="23"/>
      <c r="ZO184" s="23"/>
      <c r="ZP184" s="23"/>
      <c r="ZQ184" s="23"/>
      <c r="ZR184" s="23"/>
      <c r="ZS184" s="23"/>
      <c r="ZT184" s="23"/>
      <c r="ZU184" s="23"/>
      <c r="ZV184" s="23"/>
      <c r="ZW184" s="23"/>
      <c r="ZX184" s="23"/>
      <c r="ZY184" s="23"/>
      <c r="ZZ184" s="23"/>
      <c r="AAA184" s="23"/>
      <c r="AAB184" s="23"/>
      <c r="AAC184" s="23"/>
      <c r="AAD184" s="23"/>
      <c r="AAE184" s="23"/>
      <c r="AAF184" s="23"/>
      <c r="AAG184" s="23"/>
      <c r="AAH184" s="23"/>
      <c r="AAI184" s="23"/>
      <c r="AAJ184" s="23"/>
      <c r="AAK184" s="23"/>
      <c r="AAL184" s="23"/>
      <c r="AAM184" s="23"/>
      <c r="AAN184" s="23"/>
      <c r="AAO184" s="23"/>
      <c r="AAP184" s="23"/>
      <c r="AAQ184" s="23"/>
      <c r="AAR184" s="23"/>
      <c r="AAS184" s="23"/>
      <c r="AAT184" s="23"/>
      <c r="AAU184" s="23"/>
      <c r="AAV184" s="23"/>
      <c r="AAW184" s="23"/>
      <c r="AAX184" s="23"/>
      <c r="AAY184" s="23"/>
      <c r="AAZ184" s="23"/>
      <c r="ABA184" s="23"/>
      <c r="ABB184" s="23"/>
      <c r="ABC184" s="23"/>
      <c r="ABD184" s="23"/>
      <c r="ABE184" s="23"/>
      <c r="ABF184" s="23"/>
      <c r="ABG184" s="23"/>
      <c r="ABH184" s="23"/>
      <c r="ABI184" s="23"/>
      <c r="ABJ184" s="23"/>
      <c r="ABK184" s="23"/>
      <c r="ABL184" s="23"/>
      <c r="ABM184" s="23"/>
      <c r="ABN184" s="23"/>
      <c r="ABO184" s="23"/>
      <c r="ABP184" s="23"/>
      <c r="ABQ184" s="23"/>
      <c r="ABR184" s="23"/>
      <c r="ABS184" s="23"/>
      <c r="ABT184" s="23"/>
      <c r="ABU184" s="23"/>
      <c r="ABV184" s="23"/>
      <c r="ABW184" s="23"/>
      <c r="ABX184" s="23"/>
      <c r="ABY184" s="23"/>
      <c r="ABZ184" s="23"/>
      <c r="ACA184" s="23"/>
      <c r="ACB184" s="23"/>
      <c r="ACC184" s="23"/>
      <c r="ACD184" s="23"/>
      <c r="ACE184" s="23"/>
      <c r="ACF184" s="23"/>
      <c r="ACG184" s="23"/>
      <c r="ACH184" s="23"/>
      <c r="ACI184" s="23"/>
      <c r="ACJ184" s="23"/>
      <c r="ACK184" s="23"/>
      <c r="ACL184" s="23"/>
      <c r="ACM184" s="23"/>
      <c r="ACN184" s="23"/>
      <c r="ACO184" s="23"/>
      <c r="ACP184" s="23"/>
      <c r="ACQ184" s="23"/>
      <c r="ACR184" s="23"/>
      <c r="ACS184" s="23"/>
      <c r="ACT184" s="23"/>
      <c r="ACU184" s="23"/>
      <c r="ACV184" s="23"/>
      <c r="ACW184" s="23"/>
      <c r="ACX184" s="23"/>
      <c r="ACY184" s="23"/>
      <c r="ACZ184" s="23"/>
      <c r="ADA184" s="23"/>
      <c r="ADB184" s="23"/>
      <c r="ADC184" s="23"/>
      <c r="ADD184" s="23"/>
      <c r="ADE184" s="23"/>
      <c r="ADF184" s="23"/>
      <c r="ADG184" s="23"/>
      <c r="ADH184" s="23"/>
      <c r="ADI184" s="23"/>
      <c r="ADJ184" s="23"/>
      <c r="ADK184" s="23"/>
      <c r="ADL184" s="23"/>
      <c r="ADM184" s="23"/>
      <c r="ADN184" s="23"/>
      <c r="ADO184" s="23"/>
      <c r="ADP184" s="23"/>
      <c r="ADQ184" s="23"/>
      <c r="ADR184" s="23"/>
      <c r="ADS184" s="23"/>
      <c r="ADT184" s="23"/>
      <c r="ADU184" s="23"/>
      <c r="ADV184" s="23"/>
      <c r="ADW184" s="23"/>
      <c r="ADX184" s="23"/>
      <c r="ADY184" s="23"/>
      <c r="ADZ184" s="23"/>
      <c r="AEA184" s="23"/>
      <c r="AEB184" s="23"/>
      <c r="AEC184" s="23"/>
      <c r="AED184" s="23"/>
      <c r="AEE184" s="23"/>
      <c r="AEF184" s="23"/>
      <c r="AEG184" s="23"/>
      <c r="AEH184" s="23"/>
      <c r="AEI184" s="23"/>
      <c r="AEJ184" s="23"/>
      <c r="AEK184" s="23"/>
      <c r="AEL184" s="23"/>
      <c r="AEM184" s="23"/>
      <c r="AEN184" s="23"/>
      <c r="AEO184" s="23"/>
      <c r="AEP184" s="23"/>
      <c r="AEQ184" s="23"/>
      <c r="AER184" s="23"/>
      <c r="AES184" s="23"/>
      <c r="AET184" s="23"/>
      <c r="AEU184" s="23"/>
      <c r="AEV184" s="23"/>
      <c r="AEW184" s="23"/>
      <c r="AEX184" s="23"/>
      <c r="AEY184" s="23"/>
      <c r="AEZ184" s="23"/>
      <c r="AFA184" s="23"/>
      <c r="AFB184" s="23"/>
      <c r="AFC184" s="23"/>
      <c r="AFD184" s="23"/>
      <c r="AFE184" s="23"/>
      <c r="AFF184" s="23"/>
      <c r="AFG184" s="23"/>
      <c r="AFH184" s="23"/>
      <c r="AFI184" s="23"/>
      <c r="AFJ184" s="23"/>
      <c r="AFK184" s="23"/>
      <c r="AFL184" s="23"/>
      <c r="AFM184" s="23"/>
      <c r="AFN184" s="23"/>
      <c r="AFO184" s="23"/>
      <c r="AFP184" s="23"/>
      <c r="AFQ184" s="23"/>
      <c r="AFR184" s="23"/>
      <c r="AFS184" s="23"/>
      <c r="AFT184" s="23"/>
      <c r="AFU184" s="23"/>
      <c r="AFV184" s="23"/>
      <c r="AFW184" s="23"/>
      <c r="AFX184" s="23"/>
      <c r="AFY184" s="23"/>
      <c r="AFZ184" s="23"/>
      <c r="AGA184" s="23"/>
      <c r="AGB184" s="23"/>
      <c r="AGC184" s="23"/>
      <c r="AGD184" s="23"/>
      <c r="AGE184" s="23"/>
      <c r="AGF184" s="23"/>
      <c r="AGG184" s="23"/>
      <c r="AGH184" s="23"/>
      <c r="AGI184" s="23"/>
      <c r="AGJ184" s="23"/>
      <c r="AGK184" s="23"/>
      <c r="AGL184" s="23"/>
      <c r="AGM184" s="23"/>
      <c r="AGN184" s="23"/>
      <c r="AGO184" s="23"/>
      <c r="AGP184" s="23"/>
      <c r="AGQ184" s="23"/>
      <c r="AGR184" s="23"/>
      <c r="AGS184" s="23"/>
      <c r="AGT184" s="23"/>
      <c r="AGU184" s="23"/>
      <c r="AGV184" s="23"/>
      <c r="AGW184" s="23"/>
      <c r="AGX184" s="23"/>
      <c r="AGY184" s="23"/>
      <c r="AGZ184" s="23"/>
      <c r="AHA184" s="23"/>
      <c r="AHB184" s="23"/>
      <c r="AHC184" s="23"/>
      <c r="AHD184" s="23"/>
      <c r="AHE184" s="23"/>
      <c r="AHF184" s="23"/>
      <c r="AHG184" s="23"/>
      <c r="AHH184" s="23"/>
      <c r="AHI184" s="23"/>
      <c r="AHJ184" s="23"/>
      <c r="AHK184" s="23"/>
    </row>
    <row r="185" spans="1:896" s="22" customFormat="1" ht="18" customHeight="1" x14ac:dyDescent="0.2">
      <c r="A185" s="120" t="s">
        <v>21</v>
      </c>
      <c r="B185" s="140"/>
      <c r="C185" s="122" t="s">
        <v>165</v>
      </c>
      <c r="D185" s="191" t="s">
        <v>405</v>
      </c>
      <c r="E185" s="141">
        <v>155</v>
      </c>
      <c r="F185" s="174"/>
      <c r="G185" s="189">
        <f t="shared" si="9"/>
        <v>0</v>
      </c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  <c r="BP185" s="23"/>
      <c r="BQ185" s="23"/>
      <c r="BR185" s="23"/>
      <c r="BS185" s="23"/>
      <c r="BT185" s="23"/>
      <c r="BU185" s="23"/>
      <c r="BV185" s="23"/>
      <c r="BW185" s="23"/>
      <c r="BX185" s="23"/>
      <c r="BY185" s="23"/>
      <c r="BZ185" s="23"/>
      <c r="CA185" s="23"/>
      <c r="CB185" s="23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3"/>
      <c r="CP185" s="23"/>
      <c r="CQ185" s="23"/>
      <c r="CR185" s="23"/>
      <c r="CS185" s="23"/>
      <c r="CT185" s="23"/>
      <c r="CU185" s="23"/>
      <c r="CV185" s="23"/>
      <c r="CW185" s="23"/>
      <c r="CX185" s="23"/>
      <c r="CY185" s="23"/>
      <c r="CZ185" s="23"/>
      <c r="DA185" s="23"/>
      <c r="DB185" s="23"/>
      <c r="DC185" s="23"/>
      <c r="DD185" s="23"/>
      <c r="DE185" s="23"/>
      <c r="DF185" s="23"/>
      <c r="DG185" s="23"/>
      <c r="DH185" s="23"/>
      <c r="DI185" s="23"/>
      <c r="DJ185" s="23"/>
      <c r="DK185" s="23"/>
      <c r="DL185" s="23"/>
      <c r="DM185" s="23"/>
      <c r="DN185" s="23"/>
      <c r="DO185" s="23"/>
      <c r="DP185" s="23"/>
      <c r="DQ185" s="23"/>
      <c r="DR185" s="23"/>
      <c r="DS185" s="23"/>
      <c r="DT185" s="23"/>
      <c r="DU185" s="23"/>
      <c r="DV185" s="23"/>
      <c r="DW185" s="23"/>
      <c r="DX185" s="23"/>
      <c r="DY185" s="23"/>
      <c r="DZ185" s="23"/>
      <c r="EA185" s="23"/>
      <c r="EB185" s="23"/>
      <c r="EC185" s="23"/>
      <c r="ED185" s="23"/>
      <c r="EE185" s="23"/>
      <c r="EF185" s="23"/>
      <c r="EG185" s="23"/>
      <c r="EH185" s="23"/>
      <c r="EI185" s="23"/>
      <c r="EJ185" s="23"/>
      <c r="EK185" s="23"/>
      <c r="EL185" s="23"/>
      <c r="EM185" s="23"/>
      <c r="EN185" s="23"/>
      <c r="EO185" s="23"/>
      <c r="EP185" s="23"/>
      <c r="EQ185" s="23"/>
      <c r="ER185" s="23"/>
      <c r="ES185" s="23"/>
      <c r="ET185" s="23"/>
      <c r="EU185" s="23"/>
      <c r="EV185" s="23"/>
      <c r="EW185" s="23"/>
      <c r="EX185" s="23"/>
      <c r="EY185" s="23"/>
      <c r="EZ185" s="23"/>
      <c r="FA185" s="23"/>
      <c r="FB185" s="23"/>
      <c r="FC185" s="23"/>
      <c r="FD185" s="23"/>
      <c r="FE185" s="23"/>
      <c r="FF185" s="23"/>
      <c r="FG185" s="23"/>
      <c r="FH185" s="23"/>
      <c r="FI185" s="23"/>
      <c r="FJ185" s="23"/>
      <c r="FK185" s="23"/>
      <c r="FL185" s="23"/>
      <c r="FM185" s="23"/>
      <c r="FN185" s="23"/>
      <c r="FO185" s="23"/>
      <c r="FP185" s="23"/>
      <c r="FQ185" s="23"/>
      <c r="FR185" s="23"/>
      <c r="FS185" s="23"/>
      <c r="FT185" s="23"/>
      <c r="FU185" s="23"/>
      <c r="FV185" s="23"/>
      <c r="FW185" s="23"/>
      <c r="FX185" s="23"/>
      <c r="FY185" s="23"/>
      <c r="FZ185" s="23"/>
      <c r="GA185" s="23"/>
      <c r="GB185" s="23"/>
      <c r="GC185" s="23"/>
      <c r="GD185" s="23"/>
      <c r="GE185" s="23"/>
      <c r="GF185" s="23"/>
      <c r="GG185" s="23"/>
      <c r="GH185" s="23"/>
      <c r="GI185" s="23"/>
      <c r="GJ185" s="23"/>
      <c r="GK185" s="23"/>
      <c r="GL185" s="23"/>
      <c r="GM185" s="23"/>
      <c r="GN185" s="23"/>
      <c r="GO185" s="23"/>
      <c r="GP185" s="23"/>
      <c r="GQ185" s="23"/>
      <c r="GR185" s="23"/>
      <c r="GS185" s="23"/>
      <c r="GT185" s="23"/>
      <c r="GU185" s="23"/>
      <c r="GV185" s="23"/>
      <c r="GW185" s="23"/>
      <c r="GX185" s="23"/>
      <c r="GY185" s="23"/>
      <c r="GZ185" s="23"/>
      <c r="HA185" s="23"/>
      <c r="HB185" s="23"/>
      <c r="HC185" s="23"/>
      <c r="HD185" s="23"/>
      <c r="HE185" s="23"/>
      <c r="HF185" s="23"/>
      <c r="HG185" s="23"/>
      <c r="HH185" s="23"/>
      <c r="HI185" s="23"/>
      <c r="HJ185" s="23"/>
      <c r="HK185" s="23"/>
      <c r="HL185" s="23"/>
      <c r="HM185" s="23"/>
      <c r="HN185" s="23"/>
      <c r="HO185" s="23"/>
      <c r="HP185" s="23"/>
      <c r="HQ185" s="23"/>
      <c r="HR185" s="23"/>
      <c r="HS185" s="23"/>
      <c r="HT185" s="23"/>
      <c r="HU185" s="23"/>
      <c r="HV185" s="23"/>
      <c r="HW185" s="23"/>
      <c r="HX185" s="23"/>
      <c r="HY185" s="23"/>
      <c r="HZ185" s="23"/>
      <c r="IA185" s="23"/>
      <c r="IB185" s="23"/>
      <c r="IC185" s="23"/>
      <c r="ID185" s="23"/>
      <c r="IE185" s="23"/>
      <c r="IF185" s="23"/>
      <c r="IG185" s="23"/>
      <c r="IH185" s="23"/>
      <c r="II185" s="23"/>
      <c r="IJ185" s="23"/>
      <c r="IK185" s="23"/>
      <c r="IL185" s="23"/>
      <c r="IM185" s="23"/>
      <c r="IN185" s="23"/>
      <c r="IO185" s="23"/>
      <c r="IP185" s="23"/>
      <c r="IQ185" s="23"/>
      <c r="IR185" s="23"/>
      <c r="IS185" s="23"/>
      <c r="IT185" s="23"/>
      <c r="IU185" s="23"/>
      <c r="IV185" s="23"/>
      <c r="IW185" s="23"/>
      <c r="IX185" s="23"/>
      <c r="IY185" s="23"/>
      <c r="IZ185" s="23"/>
      <c r="JA185" s="23"/>
      <c r="JB185" s="23"/>
      <c r="JC185" s="23"/>
      <c r="JD185" s="23"/>
      <c r="JE185" s="23"/>
      <c r="JF185" s="23"/>
      <c r="JG185" s="23"/>
      <c r="JH185" s="23"/>
      <c r="JI185" s="23"/>
      <c r="JJ185" s="23"/>
      <c r="JK185" s="23"/>
      <c r="JL185" s="23"/>
      <c r="JM185" s="23"/>
      <c r="JN185" s="23"/>
      <c r="JO185" s="23"/>
      <c r="JP185" s="23"/>
      <c r="JQ185" s="23"/>
      <c r="JR185" s="23"/>
      <c r="JS185" s="23"/>
      <c r="JT185" s="23"/>
      <c r="JU185" s="23"/>
      <c r="JV185" s="23"/>
      <c r="JW185" s="23"/>
      <c r="JX185" s="23"/>
      <c r="JY185" s="23"/>
      <c r="JZ185" s="23"/>
      <c r="KA185" s="23"/>
      <c r="KB185" s="23"/>
      <c r="KC185" s="23"/>
      <c r="KD185" s="23"/>
      <c r="KE185" s="23"/>
      <c r="KF185" s="23"/>
      <c r="KG185" s="23"/>
      <c r="KH185" s="23"/>
      <c r="KI185" s="23"/>
      <c r="KJ185" s="23"/>
      <c r="KK185" s="23"/>
      <c r="KL185" s="23"/>
      <c r="KM185" s="23"/>
      <c r="KN185" s="23"/>
      <c r="KO185" s="23"/>
      <c r="KP185" s="23"/>
      <c r="KQ185" s="23"/>
      <c r="KR185" s="23"/>
      <c r="KS185" s="23"/>
      <c r="KT185" s="23"/>
      <c r="KU185" s="23"/>
      <c r="KV185" s="23"/>
      <c r="KW185" s="23"/>
      <c r="KX185" s="23"/>
      <c r="KY185" s="23"/>
      <c r="KZ185" s="23"/>
      <c r="LA185" s="23"/>
      <c r="LB185" s="23"/>
      <c r="LC185" s="23"/>
      <c r="LD185" s="23"/>
      <c r="LE185" s="23"/>
      <c r="LF185" s="23"/>
      <c r="LG185" s="23"/>
      <c r="LH185" s="23"/>
      <c r="LI185" s="23"/>
      <c r="LJ185" s="23"/>
      <c r="LK185" s="23"/>
      <c r="LL185" s="23"/>
      <c r="LM185" s="23"/>
      <c r="LN185" s="23"/>
      <c r="LO185" s="23"/>
      <c r="LP185" s="23"/>
      <c r="LQ185" s="23"/>
      <c r="LR185" s="23"/>
      <c r="LS185" s="23"/>
      <c r="LT185" s="23"/>
      <c r="LU185" s="23"/>
      <c r="LV185" s="23"/>
      <c r="LW185" s="23"/>
      <c r="LX185" s="23"/>
      <c r="LY185" s="23"/>
      <c r="LZ185" s="23"/>
      <c r="MA185" s="23"/>
      <c r="MB185" s="23"/>
      <c r="MC185" s="23"/>
      <c r="MD185" s="23"/>
      <c r="ME185" s="23"/>
      <c r="MF185" s="23"/>
      <c r="MG185" s="23"/>
      <c r="MH185" s="23"/>
      <c r="MI185" s="23"/>
      <c r="MJ185" s="23"/>
      <c r="MK185" s="23"/>
      <c r="ML185" s="23"/>
      <c r="MM185" s="23"/>
      <c r="MN185" s="23"/>
      <c r="MO185" s="23"/>
      <c r="MP185" s="23"/>
      <c r="MQ185" s="23"/>
      <c r="MR185" s="23"/>
      <c r="MS185" s="23"/>
      <c r="MT185" s="23"/>
      <c r="MU185" s="23"/>
      <c r="MV185" s="23"/>
      <c r="MW185" s="23"/>
      <c r="MX185" s="23"/>
      <c r="MY185" s="23"/>
      <c r="MZ185" s="23"/>
      <c r="NA185" s="23"/>
      <c r="NB185" s="23"/>
      <c r="NC185" s="23"/>
      <c r="ND185" s="23"/>
      <c r="NE185" s="23"/>
      <c r="NF185" s="23"/>
      <c r="NG185" s="23"/>
      <c r="NH185" s="23"/>
      <c r="NI185" s="23"/>
      <c r="NJ185" s="23"/>
      <c r="NK185" s="23"/>
      <c r="NL185" s="23"/>
      <c r="NM185" s="23"/>
      <c r="NN185" s="23"/>
      <c r="NO185" s="23"/>
      <c r="NP185" s="23"/>
      <c r="NQ185" s="23"/>
      <c r="NR185" s="23"/>
      <c r="NS185" s="23"/>
      <c r="NT185" s="23"/>
      <c r="NU185" s="23"/>
      <c r="NV185" s="23"/>
      <c r="NW185" s="23"/>
      <c r="NX185" s="23"/>
      <c r="NY185" s="23"/>
      <c r="NZ185" s="23"/>
      <c r="OA185" s="23"/>
      <c r="OB185" s="23"/>
      <c r="OC185" s="23"/>
      <c r="OD185" s="23"/>
      <c r="OE185" s="23"/>
      <c r="OF185" s="23"/>
      <c r="OG185" s="23"/>
      <c r="OH185" s="23"/>
      <c r="OI185" s="23"/>
      <c r="OJ185" s="23"/>
      <c r="OK185" s="23"/>
      <c r="OL185" s="23"/>
      <c r="OM185" s="23"/>
      <c r="ON185" s="23"/>
      <c r="OO185" s="23"/>
      <c r="OP185" s="23"/>
      <c r="OQ185" s="23"/>
      <c r="OR185" s="23"/>
      <c r="OS185" s="23"/>
      <c r="OT185" s="23"/>
      <c r="OU185" s="23"/>
      <c r="OV185" s="23"/>
      <c r="OW185" s="23"/>
      <c r="OX185" s="23"/>
      <c r="OY185" s="23"/>
      <c r="OZ185" s="23"/>
      <c r="PA185" s="23"/>
      <c r="PB185" s="23"/>
      <c r="PC185" s="23"/>
      <c r="PD185" s="23"/>
      <c r="PE185" s="23"/>
      <c r="PF185" s="23"/>
      <c r="PG185" s="23"/>
      <c r="PH185" s="23"/>
      <c r="PI185" s="23"/>
      <c r="PJ185" s="23"/>
      <c r="PK185" s="23"/>
      <c r="PL185" s="23"/>
      <c r="PM185" s="23"/>
      <c r="PN185" s="23"/>
      <c r="PO185" s="23"/>
      <c r="PP185" s="23"/>
      <c r="PQ185" s="23"/>
      <c r="PR185" s="23"/>
      <c r="PS185" s="23"/>
      <c r="PT185" s="23"/>
      <c r="PU185" s="23"/>
      <c r="PV185" s="23"/>
      <c r="PW185" s="23"/>
      <c r="PX185" s="23"/>
      <c r="PY185" s="23"/>
      <c r="PZ185" s="23"/>
      <c r="QA185" s="23"/>
      <c r="QB185" s="23"/>
      <c r="QC185" s="23"/>
      <c r="QD185" s="23"/>
      <c r="QE185" s="23"/>
      <c r="QF185" s="23"/>
      <c r="QG185" s="23"/>
      <c r="QH185" s="23"/>
      <c r="QI185" s="23"/>
      <c r="QJ185" s="23"/>
      <c r="QK185" s="23"/>
      <c r="QL185" s="23"/>
      <c r="QM185" s="23"/>
      <c r="QN185" s="23"/>
      <c r="QO185" s="23"/>
      <c r="QP185" s="23"/>
      <c r="QQ185" s="23"/>
      <c r="QR185" s="23"/>
      <c r="QS185" s="23"/>
      <c r="QT185" s="23"/>
      <c r="QU185" s="23"/>
      <c r="QV185" s="23"/>
      <c r="QW185" s="23"/>
      <c r="QX185" s="23"/>
      <c r="QY185" s="23"/>
      <c r="QZ185" s="23"/>
      <c r="RA185" s="23"/>
      <c r="RB185" s="23"/>
      <c r="RC185" s="23"/>
      <c r="RD185" s="23"/>
      <c r="RE185" s="23"/>
      <c r="RF185" s="23"/>
      <c r="RG185" s="23"/>
      <c r="RH185" s="23"/>
      <c r="RI185" s="23"/>
      <c r="RJ185" s="23"/>
      <c r="RK185" s="23"/>
      <c r="RL185" s="23"/>
      <c r="RM185" s="23"/>
      <c r="RN185" s="23"/>
      <c r="RO185" s="23"/>
      <c r="RP185" s="23"/>
      <c r="RQ185" s="23"/>
      <c r="RR185" s="23"/>
      <c r="RS185" s="23"/>
      <c r="RT185" s="23"/>
      <c r="RU185" s="23"/>
      <c r="RV185" s="23"/>
      <c r="RW185" s="23"/>
      <c r="RX185" s="23"/>
      <c r="RY185" s="23"/>
      <c r="RZ185" s="23"/>
      <c r="SA185" s="23"/>
      <c r="SB185" s="23"/>
      <c r="SC185" s="23"/>
      <c r="SD185" s="23"/>
      <c r="SE185" s="23"/>
      <c r="SF185" s="23"/>
      <c r="SG185" s="23"/>
      <c r="SH185" s="23"/>
      <c r="SI185" s="23"/>
      <c r="SJ185" s="23"/>
      <c r="SK185" s="23"/>
      <c r="SL185" s="23"/>
      <c r="SM185" s="23"/>
      <c r="SN185" s="23"/>
      <c r="SO185" s="23"/>
      <c r="SP185" s="23"/>
      <c r="SQ185" s="23"/>
      <c r="SR185" s="23"/>
      <c r="SS185" s="23"/>
      <c r="ST185" s="23"/>
      <c r="SU185" s="23"/>
      <c r="SV185" s="23"/>
      <c r="SW185" s="23"/>
      <c r="SX185" s="23"/>
      <c r="SY185" s="23"/>
      <c r="SZ185" s="23"/>
      <c r="TA185" s="23"/>
      <c r="TB185" s="23"/>
      <c r="TC185" s="23"/>
      <c r="TD185" s="23"/>
      <c r="TE185" s="23"/>
      <c r="TF185" s="23"/>
      <c r="TG185" s="23"/>
      <c r="TH185" s="23"/>
      <c r="TI185" s="23"/>
      <c r="TJ185" s="23"/>
      <c r="TK185" s="23"/>
      <c r="TL185" s="23"/>
      <c r="TM185" s="23"/>
      <c r="TN185" s="23"/>
      <c r="TO185" s="23"/>
      <c r="TP185" s="23"/>
      <c r="TQ185" s="23"/>
      <c r="TR185" s="23"/>
      <c r="TS185" s="23"/>
      <c r="TT185" s="23"/>
      <c r="TU185" s="23"/>
      <c r="TV185" s="23"/>
      <c r="TW185" s="23"/>
      <c r="TX185" s="23"/>
      <c r="TY185" s="23"/>
      <c r="TZ185" s="23"/>
      <c r="UA185" s="23"/>
      <c r="UB185" s="23"/>
      <c r="UC185" s="23"/>
      <c r="UD185" s="23"/>
      <c r="UE185" s="23"/>
      <c r="UF185" s="23"/>
      <c r="UG185" s="23"/>
      <c r="UH185" s="23"/>
      <c r="UI185" s="23"/>
      <c r="UJ185" s="23"/>
      <c r="UK185" s="23"/>
      <c r="UL185" s="23"/>
      <c r="UM185" s="23"/>
      <c r="UN185" s="23"/>
      <c r="UO185" s="23"/>
      <c r="UP185" s="23"/>
      <c r="UQ185" s="23"/>
      <c r="UR185" s="23"/>
      <c r="US185" s="23"/>
      <c r="UT185" s="23"/>
      <c r="UU185" s="23"/>
      <c r="UV185" s="23"/>
      <c r="UW185" s="23"/>
      <c r="UX185" s="23"/>
      <c r="UY185" s="23"/>
      <c r="UZ185" s="23"/>
      <c r="VA185" s="23"/>
      <c r="VB185" s="23"/>
      <c r="VC185" s="23"/>
      <c r="VD185" s="23"/>
      <c r="VE185" s="23"/>
      <c r="VF185" s="23"/>
      <c r="VG185" s="23"/>
      <c r="VH185" s="23"/>
      <c r="VI185" s="23"/>
      <c r="VJ185" s="23"/>
      <c r="VK185" s="23"/>
      <c r="VL185" s="23"/>
      <c r="VM185" s="23"/>
      <c r="VN185" s="23"/>
      <c r="VO185" s="23"/>
      <c r="VP185" s="23"/>
      <c r="VQ185" s="23"/>
      <c r="VR185" s="23"/>
      <c r="VS185" s="23"/>
      <c r="VT185" s="23"/>
      <c r="VU185" s="23"/>
      <c r="VV185" s="23"/>
      <c r="VW185" s="23"/>
      <c r="VX185" s="23"/>
      <c r="VY185" s="23"/>
      <c r="VZ185" s="23"/>
      <c r="WA185" s="23"/>
      <c r="WB185" s="23"/>
      <c r="WC185" s="23"/>
      <c r="WD185" s="23"/>
      <c r="WE185" s="23"/>
      <c r="WF185" s="23"/>
      <c r="WG185" s="23"/>
      <c r="WH185" s="23"/>
      <c r="WI185" s="23"/>
      <c r="WJ185" s="23"/>
      <c r="WK185" s="23"/>
      <c r="WL185" s="23"/>
      <c r="WM185" s="23"/>
      <c r="WN185" s="23"/>
      <c r="WO185" s="23"/>
      <c r="WP185" s="23"/>
      <c r="WQ185" s="23"/>
      <c r="WR185" s="23"/>
      <c r="WS185" s="23"/>
      <c r="WT185" s="23"/>
      <c r="WU185" s="23"/>
      <c r="WV185" s="23"/>
      <c r="WW185" s="23"/>
      <c r="WX185" s="23"/>
      <c r="WY185" s="23"/>
      <c r="WZ185" s="23"/>
      <c r="XA185" s="23"/>
      <c r="XB185" s="23"/>
      <c r="XC185" s="23"/>
      <c r="XD185" s="23"/>
      <c r="XE185" s="23"/>
      <c r="XF185" s="23"/>
      <c r="XG185" s="23"/>
      <c r="XH185" s="23"/>
      <c r="XI185" s="23"/>
      <c r="XJ185" s="23"/>
      <c r="XK185" s="23"/>
      <c r="XL185" s="23"/>
      <c r="XM185" s="23"/>
      <c r="XN185" s="23"/>
      <c r="XO185" s="23"/>
      <c r="XP185" s="23"/>
      <c r="XQ185" s="23"/>
      <c r="XR185" s="23"/>
      <c r="XS185" s="23"/>
      <c r="XT185" s="23"/>
      <c r="XU185" s="23"/>
      <c r="XV185" s="23"/>
      <c r="XW185" s="23"/>
      <c r="XX185" s="23"/>
      <c r="XY185" s="23"/>
      <c r="XZ185" s="23"/>
      <c r="YA185" s="23"/>
      <c r="YB185" s="23"/>
      <c r="YC185" s="23"/>
      <c r="YD185" s="23"/>
      <c r="YE185" s="23"/>
      <c r="YF185" s="23"/>
      <c r="YG185" s="23"/>
      <c r="YH185" s="23"/>
      <c r="YI185" s="23"/>
      <c r="YJ185" s="23"/>
      <c r="YK185" s="23"/>
      <c r="YL185" s="23"/>
      <c r="YM185" s="23"/>
      <c r="YN185" s="23"/>
      <c r="YO185" s="23"/>
      <c r="YP185" s="23"/>
      <c r="YQ185" s="23"/>
      <c r="YR185" s="23"/>
      <c r="YS185" s="23"/>
      <c r="YT185" s="23"/>
      <c r="YU185" s="23"/>
      <c r="YV185" s="23"/>
      <c r="YW185" s="23"/>
      <c r="YX185" s="23"/>
      <c r="YY185" s="23"/>
      <c r="YZ185" s="23"/>
      <c r="ZA185" s="23"/>
      <c r="ZB185" s="23"/>
      <c r="ZC185" s="23"/>
      <c r="ZD185" s="23"/>
      <c r="ZE185" s="23"/>
      <c r="ZF185" s="23"/>
      <c r="ZG185" s="23"/>
      <c r="ZH185" s="23"/>
      <c r="ZI185" s="23"/>
      <c r="ZJ185" s="23"/>
      <c r="ZK185" s="23"/>
      <c r="ZL185" s="23"/>
      <c r="ZM185" s="23"/>
      <c r="ZN185" s="23"/>
      <c r="ZO185" s="23"/>
      <c r="ZP185" s="23"/>
      <c r="ZQ185" s="23"/>
      <c r="ZR185" s="23"/>
      <c r="ZS185" s="23"/>
      <c r="ZT185" s="23"/>
      <c r="ZU185" s="23"/>
      <c r="ZV185" s="23"/>
      <c r="ZW185" s="23"/>
      <c r="ZX185" s="23"/>
      <c r="ZY185" s="23"/>
      <c r="ZZ185" s="23"/>
      <c r="AAA185" s="23"/>
      <c r="AAB185" s="23"/>
      <c r="AAC185" s="23"/>
      <c r="AAD185" s="23"/>
      <c r="AAE185" s="23"/>
      <c r="AAF185" s="23"/>
      <c r="AAG185" s="23"/>
      <c r="AAH185" s="23"/>
      <c r="AAI185" s="23"/>
      <c r="AAJ185" s="23"/>
      <c r="AAK185" s="23"/>
      <c r="AAL185" s="23"/>
      <c r="AAM185" s="23"/>
      <c r="AAN185" s="23"/>
      <c r="AAO185" s="23"/>
      <c r="AAP185" s="23"/>
      <c r="AAQ185" s="23"/>
      <c r="AAR185" s="23"/>
      <c r="AAS185" s="23"/>
      <c r="AAT185" s="23"/>
      <c r="AAU185" s="23"/>
      <c r="AAV185" s="23"/>
      <c r="AAW185" s="23"/>
      <c r="AAX185" s="23"/>
      <c r="AAY185" s="23"/>
      <c r="AAZ185" s="23"/>
      <c r="ABA185" s="23"/>
      <c r="ABB185" s="23"/>
      <c r="ABC185" s="23"/>
      <c r="ABD185" s="23"/>
      <c r="ABE185" s="23"/>
      <c r="ABF185" s="23"/>
      <c r="ABG185" s="23"/>
      <c r="ABH185" s="23"/>
      <c r="ABI185" s="23"/>
      <c r="ABJ185" s="23"/>
      <c r="ABK185" s="23"/>
      <c r="ABL185" s="23"/>
      <c r="ABM185" s="23"/>
      <c r="ABN185" s="23"/>
      <c r="ABO185" s="23"/>
      <c r="ABP185" s="23"/>
      <c r="ABQ185" s="23"/>
      <c r="ABR185" s="23"/>
      <c r="ABS185" s="23"/>
      <c r="ABT185" s="23"/>
      <c r="ABU185" s="23"/>
      <c r="ABV185" s="23"/>
      <c r="ABW185" s="23"/>
      <c r="ABX185" s="23"/>
      <c r="ABY185" s="23"/>
      <c r="ABZ185" s="23"/>
      <c r="ACA185" s="23"/>
      <c r="ACB185" s="23"/>
      <c r="ACC185" s="23"/>
      <c r="ACD185" s="23"/>
      <c r="ACE185" s="23"/>
      <c r="ACF185" s="23"/>
      <c r="ACG185" s="23"/>
      <c r="ACH185" s="23"/>
      <c r="ACI185" s="23"/>
      <c r="ACJ185" s="23"/>
      <c r="ACK185" s="23"/>
      <c r="ACL185" s="23"/>
      <c r="ACM185" s="23"/>
      <c r="ACN185" s="23"/>
      <c r="ACO185" s="23"/>
      <c r="ACP185" s="23"/>
      <c r="ACQ185" s="23"/>
      <c r="ACR185" s="23"/>
      <c r="ACS185" s="23"/>
      <c r="ACT185" s="23"/>
      <c r="ACU185" s="23"/>
      <c r="ACV185" s="23"/>
      <c r="ACW185" s="23"/>
      <c r="ACX185" s="23"/>
      <c r="ACY185" s="23"/>
      <c r="ACZ185" s="23"/>
      <c r="ADA185" s="23"/>
      <c r="ADB185" s="23"/>
      <c r="ADC185" s="23"/>
      <c r="ADD185" s="23"/>
      <c r="ADE185" s="23"/>
      <c r="ADF185" s="23"/>
      <c r="ADG185" s="23"/>
      <c r="ADH185" s="23"/>
      <c r="ADI185" s="23"/>
      <c r="ADJ185" s="23"/>
      <c r="ADK185" s="23"/>
      <c r="ADL185" s="23"/>
      <c r="ADM185" s="23"/>
      <c r="ADN185" s="23"/>
      <c r="ADO185" s="23"/>
      <c r="ADP185" s="23"/>
      <c r="ADQ185" s="23"/>
      <c r="ADR185" s="23"/>
      <c r="ADS185" s="23"/>
      <c r="ADT185" s="23"/>
      <c r="ADU185" s="23"/>
      <c r="ADV185" s="23"/>
      <c r="ADW185" s="23"/>
      <c r="ADX185" s="23"/>
      <c r="ADY185" s="23"/>
      <c r="ADZ185" s="23"/>
      <c r="AEA185" s="23"/>
      <c r="AEB185" s="23"/>
      <c r="AEC185" s="23"/>
      <c r="AED185" s="23"/>
      <c r="AEE185" s="23"/>
      <c r="AEF185" s="23"/>
      <c r="AEG185" s="23"/>
      <c r="AEH185" s="23"/>
      <c r="AEI185" s="23"/>
      <c r="AEJ185" s="23"/>
      <c r="AEK185" s="23"/>
      <c r="AEL185" s="23"/>
      <c r="AEM185" s="23"/>
      <c r="AEN185" s="23"/>
      <c r="AEO185" s="23"/>
      <c r="AEP185" s="23"/>
      <c r="AEQ185" s="23"/>
      <c r="AER185" s="23"/>
      <c r="AES185" s="23"/>
      <c r="AET185" s="23"/>
      <c r="AEU185" s="23"/>
      <c r="AEV185" s="23"/>
      <c r="AEW185" s="23"/>
      <c r="AEX185" s="23"/>
      <c r="AEY185" s="23"/>
      <c r="AEZ185" s="23"/>
      <c r="AFA185" s="23"/>
      <c r="AFB185" s="23"/>
      <c r="AFC185" s="23"/>
      <c r="AFD185" s="23"/>
      <c r="AFE185" s="23"/>
      <c r="AFF185" s="23"/>
      <c r="AFG185" s="23"/>
      <c r="AFH185" s="23"/>
      <c r="AFI185" s="23"/>
      <c r="AFJ185" s="23"/>
      <c r="AFK185" s="23"/>
      <c r="AFL185" s="23"/>
      <c r="AFM185" s="23"/>
      <c r="AFN185" s="23"/>
      <c r="AFO185" s="23"/>
      <c r="AFP185" s="23"/>
      <c r="AFQ185" s="23"/>
      <c r="AFR185" s="23"/>
      <c r="AFS185" s="23"/>
      <c r="AFT185" s="23"/>
      <c r="AFU185" s="23"/>
      <c r="AFV185" s="23"/>
      <c r="AFW185" s="23"/>
      <c r="AFX185" s="23"/>
      <c r="AFY185" s="23"/>
      <c r="AFZ185" s="23"/>
      <c r="AGA185" s="23"/>
      <c r="AGB185" s="23"/>
      <c r="AGC185" s="23"/>
      <c r="AGD185" s="23"/>
      <c r="AGE185" s="23"/>
      <c r="AGF185" s="23"/>
      <c r="AGG185" s="23"/>
      <c r="AGH185" s="23"/>
      <c r="AGI185" s="23"/>
      <c r="AGJ185" s="23"/>
      <c r="AGK185" s="23"/>
      <c r="AGL185" s="23"/>
      <c r="AGM185" s="23"/>
      <c r="AGN185" s="23"/>
      <c r="AGO185" s="23"/>
      <c r="AGP185" s="23"/>
      <c r="AGQ185" s="23"/>
      <c r="AGR185" s="23"/>
      <c r="AGS185" s="23"/>
      <c r="AGT185" s="23"/>
      <c r="AGU185" s="23"/>
      <c r="AGV185" s="23"/>
      <c r="AGW185" s="23"/>
      <c r="AGX185" s="23"/>
      <c r="AGY185" s="23"/>
      <c r="AGZ185" s="23"/>
      <c r="AHA185" s="23"/>
      <c r="AHB185" s="23"/>
      <c r="AHC185" s="23"/>
      <c r="AHD185" s="23"/>
      <c r="AHE185" s="23"/>
      <c r="AHF185" s="23"/>
      <c r="AHG185" s="23"/>
      <c r="AHH185" s="23"/>
      <c r="AHI185" s="23"/>
      <c r="AHJ185" s="23"/>
      <c r="AHK185" s="23"/>
    </row>
    <row r="186" spans="1:896" s="22" customFormat="1" ht="27.75" customHeight="1" x14ac:dyDescent="0.2">
      <c r="A186" s="120" t="s">
        <v>22</v>
      </c>
      <c r="B186" s="140"/>
      <c r="C186" s="164" t="s">
        <v>412</v>
      </c>
      <c r="D186" s="191" t="s">
        <v>405</v>
      </c>
      <c r="E186" s="170">
        <v>184</v>
      </c>
      <c r="F186" s="174"/>
      <c r="G186" s="189">
        <f t="shared" si="9"/>
        <v>0</v>
      </c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  <c r="BP186" s="23"/>
      <c r="BQ186" s="23"/>
      <c r="BR186" s="23"/>
      <c r="BS186" s="23"/>
      <c r="BT186" s="23"/>
      <c r="BU186" s="23"/>
      <c r="BV186" s="23"/>
      <c r="BW186" s="23"/>
      <c r="BX186" s="23"/>
      <c r="BY186" s="23"/>
      <c r="BZ186" s="23"/>
      <c r="CA186" s="23"/>
      <c r="CB186" s="23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3"/>
      <c r="CP186" s="23"/>
      <c r="CQ186" s="23"/>
      <c r="CR186" s="23"/>
      <c r="CS186" s="23"/>
      <c r="CT186" s="23"/>
      <c r="CU186" s="23"/>
      <c r="CV186" s="23"/>
      <c r="CW186" s="23"/>
      <c r="CX186" s="23"/>
      <c r="CY186" s="23"/>
      <c r="CZ186" s="23"/>
      <c r="DA186" s="23"/>
      <c r="DB186" s="23"/>
      <c r="DC186" s="23"/>
      <c r="DD186" s="23"/>
      <c r="DE186" s="23"/>
      <c r="DF186" s="23"/>
      <c r="DG186" s="23"/>
      <c r="DH186" s="23"/>
      <c r="DI186" s="23"/>
      <c r="DJ186" s="23"/>
      <c r="DK186" s="23"/>
      <c r="DL186" s="23"/>
      <c r="DM186" s="23"/>
      <c r="DN186" s="23"/>
      <c r="DO186" s="23"/>
      <c r="DP186" s="23"/>
      <c r="DQ186" s="23"/>
      <c r="DR186" s="23"/>
      <c r="DS186" s="23"/>
      <c r="DT186" s="23"/>
      <c r="DU186" s="23"/>
      <c r="DV186" s="23"/>
      <c r="DW186" s="23"/>
      <c r="DX186" s="23"/>
      <c r="DY186" s="23"/>
      <c r="DZ186" s="23"/>
      <c r="EA186" s="23"/>
      <c r="EB186" s="23"/>
      <c r="EC186" s="23"/>
      <c r="ED186" s="23"/>
      <c r="EE186" s="23"/>
      <c r="EF186" s="23"/>
      <c r="EG186" s="23"/>
      <c r="EH186" s="23"/>
      <c r="EI186" s="23"/>
      <c r="EJ186" s="23"/>
      <c r="EK186" s="23"/>
      <c r="EL186" s="23"/>
      <c r="EM186" s="23"/>
      <c r="EN186" s="23"/>
      <c r="EO186" s="23"/>
      <c r="EP186" s="23"/>
      <c r="EQ186" s="23"/>
      <c r="ER186" s="23"/>
      <c r="ES186" s="23"/>
      <c r="ET186" s="23"/>
      <c r="EU186" s="23"/>
      <c r="EV186" s="23"/>
      <c r="EW186" s="23"/>
      <c r="EX186" s="23"/>
      <c r="EY186" s="23"/>
      <c r="EZ186" s="23"/>
      <c r="FA186" s="23"/>
      <c r="FB186" s="23"/>
      <c r="FC186" s="23"/>
      <c r="FD186" s="23"/>
      <c r="FE186" s="23"/>
      <c r="FF186" s="23"/>
      <c r="FG186" s="23"/>
      <c r="FH186" s="23"/>
      <c r="FI186" s="23"/>
      <c r="FJ186" s="23"/>
      <c r="FK186" s="23"/>
      <c r="FL186" s="23"/>
      <c r="FM186" s="23"/>
      <c r="FN186" s="23"/>
      <c r="FO186" s="23"/>
      <c r="FP186" s="23"/>
      <c r="FQ186" s="23"/>
      <c r="FR186" s="23"/>
      <c r="FS186" s="23"/>
      <c r="FT186" s="23"/>
      <c r="FU186" s="23"/>
      <c r="FV186" s="23"/>
      <c r="FW186" s="23"/>
      <c r="FX186" s="23"/>
      <c r="FY186" s="23"/>
      <c r="FZ186" s="23"/>
      <c r="GA186" s="23"/>
      <c r="GB186" s="23"/>
      <c r="GC186" s="23"/>
      <c r="GD186" s="23"/>
      <c r="GE186" s="23"/>
      <c r="GF186" s="23"/>
      <c r="GG186" s="23"/>
      <c r="GH186" s="23"/>
      <c r="GI186" s="23"/>
      <c r="GJ186" s="23"/>
      <c r="GK186" s="23"/>
      <c r="GL186" s="23"/>
      <c r="GM186" s="23"/>
      <c r="GN186" s="23"/>
      <c r="GO186" s="23"/>
      <c r="GP186" s="23"/>
      <c r="GQ186" s="23"/>
      <c r="GR186" s="23"/>
      <c r="GS186" s="23"/>
      <c r="GT186" s="23"/>
      <c r="GU186" s="23"/>
      <c r="GV186" s="23"/>
      <c r="GW186" s="23"/>
      <c r="GX186" s="23"/>
      <c r="GY186" s="23"/>
      <c r="GZ186" s="23"/>
      <c r="HA186" s="23"/>
      <c r="HB186" s="23"/>
      <c r="HC186" s="23"/>
      <c r="HD186" s="23"/>
      <c r="HE186" s="23"/>
      <c r="HF186" s="23"/>
      <c r="HG186" s="23"/>
      <c r="HH186" s="23"/>
      <c r="HI186" s="23"/>
      <c r="HJ186" s="23"/>
      <c r="HK186" s="23"/>
      <c r="HL186" s="23"/>
      <c r="HM186" s="23"/>
      <c r="HN186" s="23"/>
      <c r="HO186" s="23"/>
      <c r="HP186" s="23"/>
      <c r="HQ186" s="23"/>
      <c r="HR186" s="23"/>
      <c r="HS186" s="23"/>
      <c r="HT186" s="23"/>
      <c r="HU186" s="23"/>
      <c r="HV186" s="23"/>
      <c r="HW186" s="23"/>
      <c r="HX186" s="23"/>
      <c r="HY186" s="23"/>
      <c r="HZ186" s="23"/>
      <c r="IA186" s="23"/>
      <c r="IB186" s="23"/>
      <c r="IC186" s="23"/>
      <c r="ID186" s="23"/>
      <c r="IE186" s="23"/>
      <c r="IF186" s="23"/>
      <c r="IG186" s="23"/>
      <c r="IH186" s="23"/>
      <c r="II186" s="23"/>
      <c r="IJ186" s="23"/>
      <c r="IK186" s="23"/>
      <c r="IL186" s="23"/>
      <c r="IM186" s="23"/>
      <c r="IN186" s="23"/>
      <c r="IO186" s="23"/>
      <c r="IP186" s="23"/>
      <c r="IQ186" s="23"/>
      <c r="IR186" s="23"/>
      <c r="IS186" s="23"/>
      <c r="IT186" s="23"/>
      <c r="IU186" s="23"/>
      <c r="IV186" s="23"/>
      <c r="IW186" s="23"/>
      <c r="IX186" s="23"/>
      <c r="IY186" s="23"/>
      <c r="IZ186" s="23"/>
      <c r="JA186" s="23"/>
      <c r="JB186" s="23"/>
      <c r="JC186" s="23"/>
      <c r="JD186" s="23"/>
      <c r="JE186" s="23"/>
      <c r="JF186" s="23"/>
      <c r="JG186" s="23"/>
      <c r="JH186" s="23"/>
      <c r="JI186" s="23"/>
      <c r="JJ186" s="23"/>
      <c r="JK186" s="23"/>
      <c r="JL186" s="23"/>
      <c r="JM186" s="23"/>
      <c r="JN186" s="23"/>
      <c r="JO186" s="23"/>
      <c r="JP186" s="23"/>
      <c r="JQ186" s="23"/>
      <c r="JR186" s="23"/>
      <c r="JS186" s="23"/>
      <c r="JT186" s="23"/>
      <c r="JU186" s="23"/>
      <c r="JV186" s="23"/>
      <c r="JW186" s="23"/>
      <c r="JX186" s="23"/>
      <c r="JY186" s="23"/>
      <c r="JZ186" s="23"/>
      <c r="KA186" s="23"/>
      <c r="KB186" s="23"/>
      <c r="KC186" s="23"/>
      <c r="KD186" s="23"/>
      <c r="KE186" s="23"/>
      <c r="KF186" s="23"/>
      <c r="KG186" s="23"/>
      <c r="KH186" s="23"/>
      <c r="KI186" s="23"/>
      <c r="KJ186" s="23"/>
      <c r="KK186" s="23"/>
      <c r="KL186" s="23"/>
      <c r="KM186" s="23"/>
      <c r="KN186" s="23"/>
      <c r="KO186" s="23"/>
      <c r="KP186" s="23"/>
      <c r="KQ186" s="23"/>
      <c r="KR186" s="23"/>
      <c r="KS186" s="23"/>
      <c r="KT186" s="23"/>
      <c r="KU186" s="23"/>
      <c r="KV186" s="23"/>
      <c r="KW186" s="23"/>
      <c r="KX186" s="23"/>
      <c r="KY186" s="23"/>
      <c r="KZ186" s="23"/>
      <c r="LA186" s="23"/>
      <c r="LB186" s="23"/>
      <c r="LC186" s="23"/>
      <c r="LD186" s="23"/>
      <c r="LE186" s="23"/>
      <c r="LF186" s="23"/>
      <c r="LG186" s="23"/>
      <c r="LH186" s="23"/>
      <c r="LI186" s="23"/>
      <c r="LJ186" s="23"/>
      <c r="LK186" s="23"/>
      <c r="LL186" s="23"/>
      <c r="LM186" s="23"/>
      <c r="LN186" s="23"/>
      <c r="LO186" s="23"/>
      <c r="LP186" s="23"/>
      <c r="LQ186" s="23"/>
      <c r="LR186" s="23"/>
      <c r="LS186" s="23"/>
      <c r="LT186" s="23"/>
      <c r="LU186" s="23"/>
      <c r="LV186" s="23"/>
      <c r="LW186" s="23"/>
      <c r="LX186" s="23"/>
      <c r="LY186" s="23"/>
      <c r="LZ186" s="23"/>
      <c r="MA186" s="23"/>
      <c r="MB186" s="23"/>
      <c r="MC186" s="23"/>
      <c r="MD186" s="23"/>
      <c r="ME186" s="23"/>
      <c r="MF186" s="23"/>
      <c r="MG186" s="23"/>
      <c r="MH186" s="23"/>
      <c r="MI186" s="23"/>
      <c r="MJ186" s="23"/>
      <c r="MK186" s="23"/>
      <c r="ML186" s="23"/>
      <c r="MM186" s="23"/>
      <c r="MN186" s="23"/>
      <c r="MO186" s="23"/>
      <c r="MP186" s="23"/>
      <c r="MQ186" s="23"/>
      <c r="MR186" s="23"/>
      <c r="MS186" s="23"/>
      <c r="MT186" s="23"/>
      <c r="MU186" s="23"/>
      <c r="MV186" s="23"/>
      <c r="MW186" s="23"/>
      <c r="MX186" s="23"/>
      <c r="MY186" s="23"/>
      <c r="MZ186" s="23"/>
      <c r="NA186" s="23"/>
      <c r="NB186" s="23"/>
      <c r="NC186" s="23"/>
      <c r="ND186" s="23"/>
      <c r="NE186" s="23"/>
      <c r="NF186" s="23"/>
      <c r="NG186" s="23"/>
      <c r="NH186" s="23"/>
      <c r="NI186" s="23"/>
      <c r="NJ186" s="23"/>
      <c r="NK186" s="23"/>
      <c r="NL186" s="23"/>
      <c r="NM186" s="23"/>
      <c r="NN186" s="23"/>
      <c r="NO186" s="23"/>
      <c r="NP186" s="23"/>
      <c r="NQ186" s="23"/>
      <c r="NR186" s="23"/>
      <c r="NS186" s="23"/>
      <c r="NT186" s="23"/>
      <c r="NU186" s="23"/>
      <c r="NV186" s="23"/>
      <c r="NW186" s="23"/>
      <c r="NX186" s="23"/>
      <c r="NY186" s="23"/>
      <c r="NZ186" s="23"/>
      <c r="OA186" s="23"/>
      <c r="OB186" s="23"/>
      <c r="OC186" s="23"/>
      <c r="OD186" s="23"/>
      <c r="OE186" s="23"/>
      <c r="OF186" s="23"/>
      <c r="OG186" s="23"/>
      <c r="OH186" s="23"/>
      <c r="OI186" s="23"/>
      <c r="OJ186" s="23"/>
      <c r="OK186" s="23"/>
      <c r="OL186" s="23"/>
      <c r="OM186" s="23"/>
      <c r="ON186" s="23"/>
      <c r="OO186" s="23"/>
      <c r="OP186" s="23"/>
      <c r="OQ186" s="23"/>
      <c r="OR186" s="23"/>
      <c r="OS186" s="23"/>
      <c r="OT186" s="23"/>
      <c r="OU186" s="23"/>
      <c r="OV186" s="23"/>
      <c r="OW186" s="23"/>
      <c r="OX186" s="23"/>
      <c r="OY186" s="23"/>
      <c r="OZ186" s="23"/>
      <c r="PA186" s="23"/>
      <c r="PB186" s="23"/>
      <c r="PC186" s="23"/>
      <c r="PD186" s="23"/>
      <c r="PE186" s="23"/>
      <c r="PF186" s="23"/>
      <c r="PG186" s="23"/>
      <c r="PH186" s="23"/>
      <c r="PI186" s="23"/>
      <c r="PJ186" s="23"/>
      <c r="PK186" s="23"/>
      <c r="PL186" s="23"/>
      <c r="PM186" s="23"/>
      <c r="PN186" s="23"/>
      <c r="PO186" s="23"/>
      <c r="PP186" s="23"/>
      <c r="PQ186" s="23"/>
      <c r="PR186" s="23"/>
      <c r="PS186" s="23"/>
      <c r="PT186" s="23"/>
      <c r="PU186" s="23"/>
      <c r="PV186" s="23"/>
      <c r="PW186" s="23"/>
      <c r="PX186" s="23"/>
      <c r="PY186" s="23"/>
      <c r="PZ186" s="23"/>
      <c r="QA186" s="23"/>
      <c r="QB186" s="23"/>
      <c r="QC186" s="23"/>
      <c r="QD186" s="23"/>
      <c r="QE186" s="23"/>
      <c r="QF186" s="23"/>
      <c r="QG186" s="23"/>
      <c r="QH186" s="23"/>
      <c r="QI186" s="23"/>
      <c r="QJ186" s="23"/>
      <c r="QK186" s="23"/>
      <c r="QL186" s="23"/>
      <c r="QM186" s="23"/>
      <c r="QN186" s="23"/>
      <c r="QO186" s="23"/>
      <c r="QP186" s="23"/>
      <c r="QQ186" s="23"/>
      <c r="QR186" s="23"/>
      <c r="QS186" s="23"/>
      <c r="QT186" s="23"/>
      <c r="QU186" s="23"/>
      <c r="QV186" s="23"/>
      <c r="QW186" s="23"/>
      <c r="QX186" s="23"/>
      <c r="QY186" s="23"/>
      <c r="QZ186" s="23"/>
      <c r="RA186" s="23"/>
      <c r="RB186" s="23"/>
      <c r="RC186" s="23"/>
      <c r="RD186" s="23"/>
      <c r="RE186" s="23"/>
      <c r="RF186" s="23"/>
      <c r="RG186" s="23"/>
      <c r="RH186" s="23"/>
      <c r="RI186" s="23"/>
      <c r="RJ186" s="23"/>
      <c r="RK186" s="23"/>
      <c r="RL186" s="23"/>
      <c r="RM186" s="23"/>
      <c r="RN186" s="23"/>
      <c r="RO186" s="23"/>
      <c r="RP186" s="23"/>
      <c r="RQ186" s="23"/>
      <c r="RR186" s="23"/>
      <c r="RS186" s="23"/>
      <c r="RT186" s="23"/>
      <c r="RU186" s="23"/>
      <c r="RV186" s="23"/>
      <c r="RW186" s="23"/>
      <c r="RX186" s="23"/>
      <c r="RY186" s="23"/>
      <c r="RZ186" s="23"/>
      <c r="SA186" s="23"/>
      <c r="SB186" s="23"/>
      <c r="SC186" s="23"/>
      <c r="SD186" s="23"/>
      <c r="SE186" s="23"/>
      <c r="SF186" s="23"/>
      <c r="SG186" s="23"/>
      <c r="SH186" s="23"/>
      <c r="SI186" s="23"/>
      <c r="SJ186" s="23"/>
      <c r="SK186" s="23"/>
      <c r="SL186" s="23"/>
      <c r="SM186" s="23"/>
      <c r="SN186" s="23"/>
      <c r="SO186" s="23"/>
      <c r="SP186" s="23"/>
      <c r="SQ186" s="23"/>
      <c r="SR186" s="23"/>
      <c r="SS186" s="23"/>
      <c r="ST186" s="23"/>
      <c r="SU186" s="23"/>
      <c r="SV186" s="23"/>
      <c r="SW186" s="23"/>
      <c r="SX186" s="23"/>
      <c r="SY186" s="23"/>
      <c r="SZ186" s="23"/>
      <c r="TA186" s="23"/>
      <c r="TB186" s="23"/>
      <c r="TC186" s="23"/>
      <c r="TD186" s="23"/>
      <c r="TE186" s="23"/>
      <c r="TF186" s="23"/>
      <c r="TG186" s="23"/>
      <c r="TH186" s="23"/>
      <c r="TI186" s="23"/>
      <c r="TJ186" s="23"/>
      <c r="TK186" s="23"/>
      <c r="TL186" s="23"/>
      <c r="TM186" s="23"/>
      <c r="TN186" s="23"/>
      <c r="TO186" s="23"/>
      <c r="TP186" s="23"/>
      <c r="TQ186" s="23"/>
      <c r="TR186" s="23"/>
      <c r="TS186" s="23"/>
      <c r="TT186" s="23"/>
      <c r="TU186" s="23"/>
      <c r="TV186" s="23"/>
      <c r="TW186" s="23"/>
      <c r="TX186" s="23"/>
      <c r="TY186" s="23"/>
      <c r="TZ186" s="23"/>
      <c r="UA186" s="23"/>
      <c r="UB186" s="23"/>
      <c r="UC186" s="23"/>
      <c r="UD186" s="23"/>
      <c r="UE186" s="23"/>
      <c r="UF186" s="23"/>
      <c r="UG186" s="23"/>
      <c r="UH186" s="23"/>
      <c r="UI186" s="23"/>
      <c r="UJ186" s="23"/>
      <c r="UK186" s="23"/>
      <c r="UL186" s="23"/>
      <c r="UM186" s="23"/>
      <c r="UN186" s="23"/>
      <c r="UO186" s="23"/>
      <c r="UP186" s="23"/>
      <c r="UQ186" s="23"/>
      <c r="UR186" s="23"/>
      <c r="US186" s="23"/>
      <c r="UT186" s="23"/>
      <c r="UU186" s="23"/>
      <c r="UV186" s="23"/>
      <c r="UW186" s="23"/>
      <c r="UX186" s="23"/>
      <c r="UY186" s="23"/>
      <c r="UZ186" s="23"/>
      <c r="VA186" s="23"/>
      <c r="VB186" s="23"/>
      <c r="VC186" s="23"/>
      <c r="VD186" s="23"/>
      <c r="VE186" s="23"/>
      <c r="VF186" s="23"/>
      <c r="VG186" s="23"/>
      <c r="VH186" s="23"/>
      <c r="VI186" s="23"/>
      <c r="VJ186" s="23"/>
      <c r="VK186" s="23"/>
      <c r="VL186" s="23"/>
      <c r="VM186" s="23"/>
      <c r="VN186" s="23"/>
      <c r="VO186" s="23"/>
      <c r="VP186" s="23"/>
      <c r="VQ186" s="23"/>
      <c r="VR186" s="23"/>
      <c r="VS186" s="23"/>
      <c r="VT186" s="23"/>
      <c r="VU186" s="23"/>
      <c r="VV186" s="23"/>
      <c r="VW186" s="23"/>
      <c r="VX186" s="23"/>
      <c r="VY186" s="23"/>
      <c r="VZ186" s="23"/>
      <c r="WA186" s="23"/>
      <c r="WB186" s="23"/>
      <c r="WC186" s="23"/>
      <c r="WD186" s="23"/>
      <c r="WE186" s="23"/>
      <c r="WF186" s="23"/>
      <c r="WG186" s="23"/>
      <c r="WH186" s="23"/>
      <c r="WI186" s="23"/>
      <c r="WJ186" s="23"/>
      <c r="WK186" s="23"/>
      <c r="WL186" s="23"/>
      <c r="WM186" s="23"/>
      <c r="WN186" s="23"/>
      <c r="WO186" s="23"/>
      <c r="WP186" s="23"/>
      <c r="WQ186" s="23"/>
      <c r="WR186" s="23"/>
      <c r="WS186" s="23"/>
      <c r="WT186" s="23"/>
      <c r="WU186" s="23"/>
      <c r="WV186" s="23"/>
      <c r="WW186" s="23"/>
      <c r="WX186" s="23"/>
      <c r="WY186" s="23"/>
      <c r="WZ186" s="23"/>
      <c r="XA186" s="23"/>
      <c r="XB186" s="23"/>
      <c r="XC186" s="23"/>
      <c r="XD186" s="23"/>
      <c r="XE186" s="23"/>
      <c r="XF186" s="23"/>
      <c r="XG186" s="23"/>
      <c r="XH186" s="23"/>
      <c r="XI186" s="23"/>
      <c r="XJ186" s="23"/>
      <c r="XK186" s="23"/>
      <c r="XL186" s="23"/>
      <c r="XM186" s="23"/>
      <c r="XN186" s="23"/>
      <c r="XO186" s="23"/>
      <c r="XP186" s="23"/>
      <c r="XQ186" s="23"/>
      <c r="XR186" s="23"/>
      <c r="XS186" s="23"/>
      <c r="XT186" s="23"/>
      <c r="XU186" s="23"/>
      <c r="XV186" s="23"/>
      <c r="XW186" s="23"/>
      <c r="XX186" s="23"/>
      <c r="XY186" s="23"/>
      <c r="XZ186" s="23"/>
      <c r="YA186" s="23"/>
      <c r="YB186" s="23"/>
      <c r="YC186" s="23"/>
      <c r="YD186" s="23"/>
      <c r="YE186" s="23"/>
      <c r="YF186" s="23"/>
      <c r="YG186" s="23"/>
      <c r="YH186" s="23"/>
      <c r="YI186" s="23"/>
      <c r="YJ186" s="23"/>
      <c r="YK186" s="23"/>
      <c r="YL186" s="23"/>
      <c r="YM186" s="23"/>
      <c r="YN186" s="23"/>
      <c r="YO186" s="23"/>
      <c r="YP186" s="23"/>
      <c r="YQ186" s="23"/>
      <c r="YR186" s="23"/>
      <c r="YS186" s="23"/>
      <c r="YT186" s="23"/>
      <c r="YU186" s="23"/>
      <c r="YV186" s="23"/>
      <c r="YW186" s="23"/>
      <c r="YX186" s="23"/>
      <c r="YY186" s="23"/>
      <c r="YZ186" s="23"/>
      <c r="ZA186" s="23"/>
      <c r="ZB186" s="23"/>
      <c r="ZC186" s="23"/>
      <c r="ZD186" s="23"/>
      <c r="ZE186" s="23"/>
      <c r="ZF186" s="23"/>
      <c r="ZG186" s="23"/>
      <c r="ZH186" s="23"/>
      <c r="ZI186" s="23"/>
      <c r="ZJ186" s="23"/>
      <c r="ZK186" s="23"/>
      <c r="ZL186" s="23"/>
      <c r="ZM186" s="23"/>
      <c r="ZN186" s="23"/>
      <c r="ZO186" s="23"/>
      <c r="ZP186" s="23"/>
      <c r="ZQ186" s="23"/>
      <c r="ZR186" s="23"/>
      <c r="ZS186" s="23"/>
      <c r="ZT186" s="23"/>
      <c r="ZU186" s="23"/>
      <c r="ZV186" s="23"/>
      <c r="ZW186" s="23"/>
      <c r="ZX186" s="23"/>
      <c r="ZY186" s="23"/>
      <c r="ZZ186" s="23"/>
      <c r="AAA186" s="23"/>
      <c r="AAB186" s="23"/>
      <c r="AAC186" s="23"/>
      <c r="AAD186" s="23"/>
      <c r="AAE186" s="23"/>
      <c r="AAF186" s="23"/>
      <c r="AAG186" s="23"/>
      <c r="AAH186" s="23"/>
      <c r="AAI186" s="23"/>
      <c r="AAJ186" s="23"/>
      <c r="AAK186" s="23"/>
      <c r="AAL186" s="23"/>
      <c r="AAM186" s="23"/>
      <c r="AAN186" s="23"/>
      <c r="AAO186" s="23"/>
      <c r="AAP186" s="23"/>
      <c r="AAQ186" s="23"/>
      <c r="AAR186" s="23"/>
      <c r="AAS186" s="23"/>
      <c r="AAT186" s="23"/>
      <c r="AAU186" s="23"/>
      <c r="AAV186" s="23"/>
      <c r="AAW186" s="23"/>
      <c r="AAX186" s="23"/>
      <c r="AAY186" s="23"/>
      <c r="AAZ186" s="23"/>
      <c r="ABA186" s="23"/>
      <c r="ABB186" s="23"/>
      <c r="ABC186" s="23"/>
      <c r="ABD186" s="23"/>
      <c r="ABE186" s="23"/>
      <c r="ABF186" s="23"/>
      <c r="ABG186" s="23"/>
      <c r="ABH186" s="23"/>
      <c r="ABI186" s="23"/>
      <c r="ABJ186" s="23"/>
      <c r="ABK186" s="23"/>
      <c r="ABL186" s="23"/>
      <c r="ABM186" s="23"/>
      <c r="ABN186" s="23"/>
      <c r="ABO186" s="23"/>
      <c r="ABP186" s="23"/>
      <c r="ABQ186" s="23"/>
      <c r="ABR186" s="23"/>
      <c r="ABS186" s="23"/>
      <c r="ABT186" s="23"/>
      <c r="ABU186" s="23"/>
      <c r="ABV186" s="23"/>
      <c r="ABW186" s="23"/>
      <c r="ABX186" s="23"/>
      <c r="ABY186" s="23"/>
      <c r="ABZ186" s="23"/>
      <c r="ACA186" s="23"/>
      <c r="ACB186" s="23"/>
      <c r="ACC186" s="23"/>
      <c r="ACD186" s="23"/>
      <c r="ACE186" s="23"/>
      <c r="ACF186" s="23"/>
      <c r="ACG186" s="23"/>
      <c r="ACH186" s="23"/>
      <c r="ACI186" s="23"/>
      <c r="ACJ186" s="23"/>
      <c r="ACK186" s="23"/>
      <c r="ACL186" s="23"/>
      <c r="ACM186" s="23"/>
      <c r="ACN186" s="23"/>
      <c r="ACO186" s="23"/>
      <c r="ACP186" s="23"/>
      <c r="ACQ186" s="23"/>
      <c r="ACR186" s="23"/>
      <c r="ACS186" s="23"/>
      <c r="ACT186" s="23"/>
      <c r="ACU186" s="23"/>
      <c r="ACV186" s="23"/>
      <c r="ACW186" s="23"/>
      <c r="ACX186" s="23"/>
      <c r="ACY186" s="23"/>
      <c r="ACZ186" s="23"/>
      <c r="ADA186" s="23"/>
      <c r="ADB186" s="23"/>
      <c r="ADC186" s="23"/>
      <c r="ADD186" s="23"/>
      <c r="ADE186" s="23"/>
      <c r="ADF186" s="23"/>
      <c r="ADG186" s="23"/>
      <c r="ADH186" s="23"/>
      <c r="ADI186" s="23"/>
      <c r="ADJ186" s="23"/>
      <c r="ADK186" s="23"/>
      <c r="ADL186" s="23"/>
      <c r="ADM186" s="23"/>
      <c r="ADN186" s="23"/>
      <c r="ADO186" s="23"/>
      <c r="ADP186" s="23"/>
      <c r="ADQ186" s="23"/>
      <c r="ADR186" s="23"/>
      <c r="ADS186" s="23"/>
      <c r="ADT186" s="23"/>
      <c r="ADU186" s="23"/>
      <c r="ADV186" s="23"/>
      <c r="ADW186" s="23"/>
      <c r="ADX186" s="23"/>
      <c r="ADY186" s="23"/>
      <c r="ADZ186" s="23"/>
      <c r="AEA186" s="23"/>
      <c r="AEB186" s="23"/>
      <c r="AEC186" s="23"/>
      <c r="AED186" s="23"/>
      <c r="AEE186" s="23"/>
      <c r="AEF186" s="23"/>
      <c r="AEG186" s="23"/>
      <c r="AEH186" s="23"/>
      <c r="AEI186" s="23"/>
      <c r="AEJ186" s="23"/>
      <c r="AEK186" s="23"/>
      <c r="AEL186" s="23"/>
      <c r="AEM186" s="23"/>
      <c r="AEN186" s="23"/>
      <c r="AEO186" s="23"/>
      <c r="AEP186" s="23"/>
      <c r="AEQ186" s="23"/>
      <c r="AER186" s="23"/>
      <c r="AES186" s="23"/>
      <c r="AET186" s="23"/>
      <c r="AEU186" s="23"/>
      <c r="AEV186" s="23"/>
      <c r="AEW186" s="23"/>
      <c r="AEX186" s="23"/>
      <c r="AEY186" s="23"/>
      <c r="AEZ186" s="23"/>
      <c r="AFA186" s="23"/>
      <c r="AFB186" s="23"/>
      <c r="AFC186" s="23"/>
      <c r="AFD186" s="23"/>
      <c r="AFE186" s="23"/>
      <c r="AFF186" s="23"/>
      <c r="AFG186" s="23"/>
      <c r="AFH186" s="23"/>
      <c r="AFI186" s="23"/>
      <c r="AFJ186" s="23"/>
      <c r="AFK186" s="23"/>
      <c r="AFL186" s="23"/>
      <c r="AFM186" s="23"/>
      <c r="AFN186" s="23"/>
      <c r="AFO186" s="23"/>
      <c r="AFP186" s="23"/>
      <c r="AFQ186" s="23"/>
      <c r="AFR186" s="23"/>
      <c r="AFS186" s="23"/>
      <c r="AFT186" s="23"/>
      <c r="AFU186" s="23"/>
      <c r="AFV186" s="23"/>
      <c r="AFW186" s="23"/>
      <c r="AFX186" s="23"/>
      <c r="AFY186" s="23"/>
      <c r="AFZ186" s="23"/>
      <c r="AGA186" s="23"/>
      <c r="AGB186" s="23"/>
      <c r="AGC186" s="23"/>
      <c r="AGD186" s="23"/>
      <c r="AGE186" s="23"/>
      <c r="AGF186" s="23"/>
      <c r="AGG186" s="23"/>
      <c r="AGH186" s="23"/>
      <c r="AGI186" s="23"/>
      <c r="AGJ186" s="23"/>
      <c r="AGK186" s="23"/>
      <c r="AGL186" s="23"/>
      <c r="AGM186" s="23"/>
      <c r="AGN186" s="23"/>
      <c r="AGO186" s="23"/>
      <c r="AGP186" s="23"/>
      <c r="AGQ186" s="23"/>
      <c r="AGR186" s="23"/>
      <c r="AGS186" s="23"/>
      <c r="AGT186" s="23"/>
      <c r="AGU186" s="23"/>
      <c r="AGV186" s="23"/>
      <c r="AGW186" s="23"/>
      <c r="AGX186" s="23"/>
      <c r="AGY186" s="23"/>
      <c r="AGZ186" s="23"/>
      <c r="AHA186" s="23"/>
      <c r="AHB186" s="23"/>
      <c r="AHC186" s="23"/>
      <c r="AHD186" s="23"/>
      <c r="AHE186" s="23"/>
      <c r="AHF186" s="23"/>
      <c r="AHG186" s="23"/>
      <c r="AHH186" s="23"/>
      <c r="AHI186" s="23"/>
      <c r="AHJ186" s="23"/>
      <c r="AHK186" s="23"/>
    </row>
    <row r="187" spans="1:896" s="22" customFormat="1" ht="18" customHeight="1" x14ac:dyDescent="0.2">
      <c r="A187" s="120" t="s">
        <v>23</v>
      </c>
      <c r="B187" s="140"/>
      <c r="C187" s="122" t="s">
        <v>164</v>
      </c>
      <c r="D187" s="191" t="s">
        <v>405</v>
      </c>
      <c r="E187" s="170">
        <v>184</v>
      </c>
      <c r="F187" s="174"/>
      <c r="G187" s="189">
        <f t="shared" si="9"/>
        <v>0</v>
      </c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  <c r="GC187" s="23"/>
      <c r="GD187" s="23"/>
      <c r="GE187" s="23"/>
      <c r="GF187" s="23"/>
      <c r="GG187" s="23"/>
      <c r="GH187" s="23"/>
      <c r="GI187" s="23"/>
      <c r="GJ187" s="23"/>
      <c r="GK187" s="23"/>
      <c r="GL187" s="23"/>
      <c r="GM187" s="23"/>
      <c r="GN187" s="23"/>
      <c r="GO187" s="23"/>
      <c r="GP187" s="23"/>
      <c r="GQ187" s="23"/>
      <c r="GR187" s="23"/>
      <c r="GS187" s="23"/>
      <c r="GT187" s="23"/>
      <c r="GU187" s="23"/>
      <c r="GV187" s="23"/>
      <c r="GW187" s="23"/>
      <c r="GX187" s="23"/>
      <c r="GY187" s="23"/>
      <c r="GZ187" s="23"/>
      <c r="HA187" s="23"/>
      <c r="HB187" s="23"/>
      <c r="HC187" s="23"/>
      <c r="HD187" s="23"/>
      <c r="HE187" s="23"/>
      <c r="HF187" s="23"/>
      <c r="HG187" s="23"/>
      <c r="HH187" s="23"/>
      <c r="HI187" s="23"/>
      <c r="HJ187" s="23"/>
      <c r="HK187" s="23"/>
      <c r="HL187" s="23"/>
      <c r="HM187" s="23"/>
      <c r="HN187" s="23"/>
      <c r="HO187" s="23"/>
      <c r="HP187" s="23"/>
      <c r="HQ187" s="23"/>
      <c r="HR187" s="23"/>
      <c r="HS187" s="23"/>
      <c r="HT187" s="23"/>
      <c r="HU187" s="23"/>
      <c r="HV187" s="23"/>
      <c r="HW187" s="23"/>
      <c r="HX187" s="23"/>
      <c r="HY187" s="23"/>
      <c r="HZ187" s="23"/>
      <c r="IA187" s="23"/>
      <c r="IB187" s="23"/>
      <c r="IC187" s="23"/>
      <c r="ID187" s="23"/>
      <c r="IE187" s="23"/>
      <c r="IF187" s="23"/>
      <c r="IG187" s="23"/>
      <c r="IH187" s="23"/>
      <c r="II187" s="23"/>
      <c r="IJ187" s="23"/>
      <c r="IK187" s="23"/>
      <c r="IL187" s="23"/>
      <c r="IM187" s="23"/>
      <c r="IN187" s="23"/>
      <c r="IO187" s="23"/>
      <c r="IP187" s="23"/>
      <c r="IQ187" s="23"/>
      <c r="IR187" s="23"/>
      <c r="IS187" s="23"/>
      <c r="IT187" s="23"/>
      <c r="IU187" s="23"/>
      <c r="IV187" s="23"/>
      <c r="IW187" s="23"/>
      <c r="IX187" s="23"/>
      <c r="IY187" s="23"/>
      <c r="IZ187" s="23"/>
      <c r="JA187" s="23"/>
      <c r="JB187" s="23"/>
      <c r="JC187" s="23"/>
      <c r="JD187" s="23"/>
      <c r="JE187" s="23"/>
      <c r="JF187" s="23"/>
      <c r="JG187" s="23"/>
      <c r="JH187" s="23"/>
      <c r="JI187" s="23"/>
      <c r="JJ187" s="23"/>
      <c r="JK187" s="23"/>
      <c r="JL187" s="23"/>
      <c r="JM187" s="23"/>
      <c r="JN187" s="23"/>
      <c r="JO187" s="23"/>
      <c r="JP187" s="23"/>
      <c r="JQ187" s="23"/>
      <c r="JR187" s="23"/>
      <c r="JS187" s="23"/>
      <c r="JT187" s="23"/>
      <c r="JU187" s="23"/>
      <c r="JV187" s="23"/>
      <c r="JW187" s="23"/>
      <c r="JX187" s="23"/>
      <c r="JY187" s="23"/>
      <c r="JZ187" s="23"/>
      <c r="KA187" s="23"/>
      <c r="KB187" s="23"/>
      <c r="KC187" s="23"/>
      <c r="KD187" s="23"/>
      <c r="KE187" s="23"/>
      <c r="KF187" s="23"/>
      <c r="KG187" s="23"/>
      <c r="KH187" s="23"/>
      <c r="KI187" s="23"/>
      <c r="KJ187" s="23"/>
      <c r="KK187" s="23"/>
      <c r="KL187" s="23"/>
      <c r="KM187" s="23"/>
      <c r="KN187" s="23"/>
      <c r="KO187" s="23"/>
      <c r="KP187" s="23"/>
      <c r="KQ187" s="23"/>
      <c r="KR187" s="23"/>
      <c r="KS187" s="23"/>
      <c r="KT187" s="23"/>
      <c r="KU187" s="23"/>
      <c r="KV187" s="23"/>
      <c r="KW187" s="23"/>
      <c r="KX187" s="23"/>
      <c r="KY187" s="23"/>
      <c r="KZ187" s="23"/>
      <c r="LA187" s="23"/>
      <c r="LB187" s="23"/>
      <c r="LC187" s="23"/>
      <c r="LD187" s="23"/>
      <c r="LE187" s="23"/>
      <c r="LF187" s="23"/>
      <c r="LG187" s="23"/>
      <c r="LH187" s="23"/>
      <c r="LI187" s="23"/>
      <c r="LJ187" s="23"/>
      <c r="LK187" s="23"/>
      <c r="LL187" s="23"/>
      <c r="LM187" s="23"/>
      <c r="LN187" s="23"/>
      <c r="LO187" s="23"/>
      <c r="LP187" s="23"/>
      <c r="LQ187" s="23"/>
      <c r="LR187" s="23"/>
      <c r="LS187" s="23"/>
      <c r="LT187" s="23"/>
      <c r="LU187" s="23"/>
      <c r="LV187" s="23"/>
      <c r="LW187" s="23"/>
      <c r="LX187" s="23"/>
      <c r="LY187" s="23"/>
      <c r="LZ187" s="23"/>
      <c r="MA187" s="23"/>
      <c r="MB187" s="23"/>
      <c r="MC187" s="23"/>
      <c r="MD187" s="23"/>
      <c r="ME187" s="23"/>
      <c r="MF187" s="23"/>
      <c r="MG187" s="23"/>
      <c r="MH187" s="23"/>
      <c r="MI187" s="23"/>
      <c r="MJ187" s="23"/>
      <c r="MK187" s="23"/>
      <c r="ML187" s="23"/>
      <c r="MM187" s="23"/>
      <c r="MN187" s="23"/>
      <c r="MO187" s="23"/>
      <c r="MP187" s="23"/>
      <c r="MQ187" s="23"/>
      <c r="MR187" s="23"/>
      <c r="MS187" s="23"/>
      <c r="MT187" s="23"/>
      <c r="MU187" s="23"/>
      <c r="MV187" s="23"/>
      <c r="MW187" s="23"/>
      <c r="MX187" s="23"/>
      <c r="MY187" s="23"/>
      <c r="MZ187" s="23"/>
      <c r="NA187" s="23"/>
      <c r="NB187" s="23"/>
      <c r="NC187" s="23"/>
      <c r="ND187" s="23"/>
      <c r="NE187" s="23"/>
      <c r="NF187" s="23"/>
      <c r="NG187" s="23"/>
      <c r="NH187" s="23"/>
      <c r="NI187" s="23"/>
      <c r="NJ187" s="23"/>
      <c r="NK187" s="23"/>
      <c r="NL187" s="23"/>
      <c r="NM187" s="23"/>
      <c r="NN187" s="23"/>
      <c r="NO187" s="23"/>
      <c r="NP187" s="23"/>
      <c r="NQ187" s="23"/>
      <c r="NR187" s="23"/>
      <c r="NS187" s="23"/>
      <c r="NT187" s="23"/>
      <c r="NU187" s="23"/>
      <c r="NV187" s="23"/>
      <c r="NW187" s="23"/>
      <c r="NX187" s="23"/>
      <c r="NY187" s="23"/>
      <c r="NZ187" s="23"/>
      <c r="OA187" s="23"/>
      <c r="OB187" s="23"/>
      <c r="OC187" s="23"/>
      <c r="OD187" s="23"/>
      <c r="OE187" s="23"/>
      <c r="OF187" s="23"/>
      <c r="OG187" s="23"/>
      <c r="OH187" s="23"/>
      <c r="OI187" s="23"/>
      <c r="OJ187" s="23"/>
      <c r="OK187" s="23"/>
      <c r="OL187" s="23"/>
      <c r="OM187" s="23"/>
      <c r="ON187" s="23"/>
      <c r="OO187" s="23"/>
      <c r="OP187" s="23"/>
      <c r="OQ187" s="23"/>
      <c r="OR187" s="23"/>
      <c r="OS187" s="23"/>
      <c r="OT187" s="23"/>
      <c r="OU187" s="23"/>
      <c r="OV187" s="23"/>
      <c r="OW187" s="23"/>
      <c r="OX187" s="23"/>
      <c r="OY187" s="23"/>
      <c r="OZ187" s="23"/>
      <c r="PA187" s="23"/>
      <c r="PB187" s="23"/>
      <c r="PC187" s="23"/>
      <c r="PD187" s="23"/>
      <c r="PE187" s="23"/>
      <c r="PF187" s="23"/>
      <c r="PG187" s="23"/>
      <c r="PH187" s="23"/>
      <c r="PI187" s="23"/>
      <c r="PJ187" s="23"/>
      <c r="PK187" s="23"/>
      <c r="PL187" s="23"/>
      <c r="PM187" s="23"/>
      <c r="PN187" s="23"/>
      <c r="PO187" s="23"/>
      <c r="PP187" s="23"/>
      <c r="PQ187" s="23"/>
      <c r="PR187" s="23"/>
      <c r="PS187" s="23"/>
      <c r="PT187" s="23"/>
      <c r="PU187" s="23"/>
      <c r="PV187" s="23"/>
      <c r="PW187" s="23"/>
      <c r="PX187" s="23"/>
      <c r="PY187" s="23"/>
      <c r="PZ187" s="23"/>
      <c r="QA187" s="23"/>
      <c r="QB187" s="23"/>
      <c r="QC187" s="23"/>
      <c r="QD187" s="23"/>
      <c r="QE187" s="23"/>
      <c r="QF187" s="23"/>
      <c r="QG187" s="23"/>
      <c r="QH187" s="23"/>
      <c r="QI187" s="23"/>
      <c r="QJ187" s="23"/>
      <c r="QK187" s="23"/>
      <c r="QL187" s="23"/>
      <c r="QM187" s="23"/>
      <c r="QN187" s="23"/>
      <c r="QO187" s="23"/>
      <c r="QP187" s="23"/>
      <c r="QQ187" s="23"/>
      <c r="QR187" s="23"/>
      <c r="QS187" s="23"/>
      <c r="QT187" s="23"/>
      <c r="QU187" s="23"/>
      <c r="QV187" s="23"/>
      <c r="QW187" s="23"/>
      <c r="QX187" s="23"/>
      <c r="QY187" s="23"/>
      <c r="QZ187" s="23"/>
      <c r="RA187" s="23"/>
      <c r="RB187" s="23"/>
      <c r="RC187" s="23"/>
      <c r="RD187" s="23"/>
      <c r="RE187" s="23"/>
      <c r="RF187" s="23"/>
      <c r="RG187" s="23"/>
      <c r="RH187" s="23"/>
      <c r="RI187" s="23"/>
      <c r="RJ187" s="23"/>
      <c r="RK187" s="23"/>
      <c r="RL187" s="23"/>
      <c r="RM187" s="23"/>
      <c r="RN187" s="23"/>
      <c r="RO187" s="23"/>
      <c r="RP187" s="23"/>
      <c r="RQ187" s="23"/>
      <c r="RR187" s="23"/>
      <c r="RS187" s="23"/>
      <c r="RT187" s="23"/>
      <c r="RU187" s="23"/>
      <c r="RV187" s="23"/>
      <c r="RW187" s="23"/>
      <c r="RX187" s="23"/>
      <c r="RY187" s="23"/>
      <c r="RZ187" s="23"/>
      <c r="SA187" s="23"/>
      <c r="SB187" s="23"/>
      <c r="SC187" s="23"/>
      <c r="SD187" s="23"/>
      <c r="SE187" s="23"/>
      <c r="SF187" s="23"/>
      <c r="SG187" s="23"/>
      <c r="SH187" s="23"/>
      <c r="SI187" s="23"/>
      <c r="SJ187" s="23"/>
      <c r="SK187" s="23"/>
      <c r="SL187" s="23"/>
      <c r="SM187" s="23"/>
      <c r="SN187" s="23"/>
      <c r="SO187" s="23"/>
      <c r="SP187" s="23"/>
      <c r="SQ187" s="23"/>
      <c r="SR187" s="23"/>
      <c r="SS187" s="23"/>
      <c r="ST187" s="23"/>
      <c r="SU187" s="23"/>
      <c r="SV187" s="23"/>
      <c r="SW187" s="23"/>
      <c r="SX187" s="23"/>
      <c r="SY187" s="23"/>
      <c r="SZ187" s="23"/>
      <c r="TA187" s="23"/>
      <c r="TB187" s="23"/>
      <c r="TC187" s="23"/>
      <c r="TD187" s="23"/>
      <c r="TE187" s="23"/>
      <c r="TF187" s="23"/>
      <c r="TG187" s="23"/>
      <c r="TH187" s="23"/>
      <c r="TI187" s="23"/>
      <c r="TJ187" s="23"/>
      <c r="TK187" s="23"/>
      <c r="TL187" s="23"/>
      <c r="TM187" s="23"/>
      <c r="TN187" s="23"/>
      <c r="TO187" s="23"/>
      <c r="TP187" s="23"/>
      <c r="TQ187" s="23"/>
      <c r="TR187" s="23"/>
      <c r="TS187" s="23"/>
      <c r="TT187" s="23"/>
      <c r="TU187" s="23"/>
      <c r="TV187" s="23"/>
      <c r="TW187" s="23"/>
      <c r="TX187" s="23"/>
      <c r="TY187" s="23"/>
      <c r="TZ187" s="23"/>
      <c r="UA187" s="23"/>
      <c r="UB187" s="23"/>
      <c r="UC187" s="23"/>
      <c r="UD187" s="23"/>
      <c r="UE187" s="23"/>
      <c r="UF187" s="23"/>
      <c r="UG187" s="23"/>
      <c r="UH187" s="23"/>
      <c r="UI187" s="23"/>
      <c r="UJ187" s="23"/>
      <c r="UK187" s="23"/>
      <c r="UL187" s="23"/>
      <c r="UM187" s="23"/>
      <c r="UN187" s="23"/>
      <c r="UO187" s="23"/>
      <c r="UP187" s="23"/>
      <c r="UQ187" s="23"/>
      <c r="UR187" s="23"/>
      <c r="US187" s="23"/>
      <c r="UT187" s="23"/>
      <c r="UU187" s="23"/>
      <c r="UV187" s="23"/>
      <c r="UW187" s="23"/>
      <c r="UX187" s="23"/>
      <c r="UY187" s="23"/>
      <c r="UZ187" s="23"/>
      <c r="VA187" s="23"/>
      <c r="VB187" s="23"/>
      <c r="VC187" s="23"/>
      <c r="VD187" s="23"/>
      <c r="VE187" s="23"/>
      <c r="VF187" s="23"/>
      <c r="VG187" s="23"/>
      <c r="VH187" s="23"/>
      <c r="VI187" s="23"/>
      <c r="VJ187" s="23"/>
      <c r="VK187" s="23"/>
      <c r="VL187" s="23"/>
      <c r="VM187" s="23"/>
      <c r="VN187" s="23"/>
      <c r="VO187" s="23"/>
      <c r="VP187" s="23"/>
      <c r="VQ187" s="23"/>
      <c r="VR187" s="23"/>
      <c r="VS187" s="23"/>
      <c r="VT187" s="23"/>
      <c r="VU187" s="23"/>
      <c r="VV187" s="23"/>
      <c r="VW187" s="23"/>
      <c r="VX187" s="23"/>
      <c r="VY187" s="23"/>
      <c r="VZ187" s="23"/>
      <c r="WA187" s="23"/>
      <c r="WB187" s="23"/>
      <c r="WC187" s="23"/>
      <c r="WD187" s="23"/>
      <c r="WE187" s="23"/>
      <c r="WF187" s="23"/>
      <c r="WG187" s="23"/>
      <c r="WH187" s="23"/>
      <c r="WI187" s="23"/>
      <c r="WJ187" s="23"/>
      <c r="WK187" s="23"/>
      <c r="WL187" s="23"/>
      <c r="WM187" s="23"/>
      <c r="WN187" s="23"/>
      <c r="WO187" s="23"/>
      <c r="WP187" s="23"/>
      <c r="WQ187" s="23"/>
      <c r="WR187" s="23"/>
      <c r="WS187" s="23"/>
      <c r="WT187" s="23"/>
      <c r="WU187" s="23"/>
      <c r="WV187" s="23"/>
      <c r="WW187" s="23"/>
      <c r="WX187" s="23"/>
      <c r="WY187" s="23"/>
      <c r="WZ187" s="23"/>
      <c r="XA187" s="23"/>
      <c r="XB187" s="23"/>
      <c r="XC187" s="23"/>
      <c r="XD187" s="23"/>
      <c r="XE187" s="23"/>
      <c r="XF187" s="23"/>
      <c r="XG187" s="23"/>
      <c r="XH187" s="23"/>
      <c r="XI187" s="23"/>
      <c r="XJ187" s="23"/>
      <c r="XK187" s="23"/>
      <c r="XL187" s="23"/>
      <c r="XM187" s="23"/>
      <c r="XN187" s="23"/>
      <c r="XO187" s="23"/>
      <c r="XP187" s="23"/>
      <c r="XQ187" s="23"/>
      <c r="XR187" s="23"/>
      <c r="XS187" s="23"/>
      <c r="XT187" s="23"/>
      <c r="XU187" s="23"/>
      <c r="XV187" s="23"/>
      <c r="XW187" s="23"/>
      <c r="XX187" s="23"/>
      <c r="XY187" s="23"/>
      <c r="XZ187" s="23"/>
      <c r="YA187" s="23"/>
      <c r="YB187" s="23"/>
      <c r="YC187" s="23"/>
      <c r="YD187" s="23"/>
      <c r="YE187" s="23"/>
      <c r="YF187" s="23"/>
      <c r="YG187" s="23"/>
      <c r="YH187" s="23"/>
      <c r="YI187" s="23"/>
      <c r="YJ187" s="23"/>
      <c r="YK187" s="23"/>
      <c r="YL187" s="23"/>
      <c r="YM187" s="23"/>
      <c r="YN187" s="23"/>
      <c r="YO187" s="23"/>
      <c r="YP187" s="23"/>
      <c r="YQ187" s="23"/>
      <c r="YR187" s="23"/>
      <c r="YS187" s="23"/>
      <c r="YT187" s="23"/>
      <c r="YU187" s="23"/>
      <c r="YV187" s="23"/>
      <c r="YW187" s="23"/>
      <c r="YX187" s="23"/>
      <c r="YY187" s="23"/>
      <c r="YZ187" s="23"/>
      <c r="ZA187" s="23"/>
      <c r="ZB187" s="23"/>
      <c r="ZC187" s="23"/>
      <c r="ZD187" s="23"/>
      <c r="ZE187" s="23"/>
      <c r="ZF187" s="23"/>
      <c r="ZG187" s="23"/>
      <c r="ZH187" s="23"/>
      <c r="ZI187" s="23"/>
      <c r="ZJ187" s="23"/>
      <c r="ZK187" s="23"/>
      <c r="ZL187" s="23"/>
      <c r="ZM187" s="23"/>
      <c r="ZN187" s="23"/>
      <c r="ZO187" s="23"/>
      <c r="ZP187" s="23"/>
      <c r="ZQ187" s="23"/>
      <c r="ZR187" s="23"/>
      <c r="ZS187" s="23"/>
      <c r="ZT187" s="23"/>
      <c r="ZU187" s="23"/>
      <c r="ZV187" s="23"/>
      <c r="ZW187" s="23"/>
      <c r="ZX187" s="23"/>
      <c r="ZY187" s="23"/>
      <c r="ZZ187" s="23"/>
      <c r="AAA187" s="23"/>
      <c r="AAB187" s="23"/>
      <c r="AAC187" s="23"/>
      <c r="AAD187" s="23"/>
      <c r="AAE187" s="23"/>
      <c r="AAF187" s="23"/>
      <c r="AAG187" s="23"/>
      <c r="AAH187" s="23"/>
      <c r="AAI187" s="23"/>
      <c r="AAJ187" s="23"/>
      <c r="AAK187" s="23"/>
      <c r="AAL187" s="23"/>
      <c r="AAM187" s="23"/>
      <c r="AAN187" s="23"/>
      <c r="AAO187" s="23"/>
      <c r="AAP187" s="23"/>
      <c r="AAQ187" s="23"/>
      <c r="AAR187" s="23"/>
      <c r="AAS187" s="23"/>
      <c r="AAT187" s="23"/>
      <c r="AAU187" s="23"/>
      <c r="AAV187" s="23"/>
      <c r="AAW187" s="23"/>
      <c r="AAX187" s="23"/>
      <c r="AAY187" s="23"/>
      <c r="AAZ187" s="23"/>
      <c r="ABA187" s="23"/>
      <c r="ABB187" s="23"/>
      <c r="ABC187" s="23"/>
      <c r="ABD187" s="23"/>
      <c r="ABE187" s="23"/>
      <c r="ABF187" s="23"/>
      <c r="ABG187" s="23"/>
      <c r="ABH187" s="23"/>
      <c r="ABI187" s="23"/>
      <c r="ABJ187" s="23"/>
      <c r="ABK187" s="23"/>
      <c r="ABL187" s="23"/>
      <c r="ABM187" s="23"/>
      <c r="ABN187" s="23"/>
      <c r="ABO187" s="23"/>
      <c r="ABP187" s="23"/>
      <c r="ABQ187" s="23"/>
      <c r="ABR187" s="23"/>
      <c r="ABS187" s="23"/>
      <c r="ABT187" s="23"/>
      <c r="ABU187" s="23"/>
      <c r="ABV187" s="23"/>
      <c r="ABW187" s="23"/>
      <c r="ABX187" s="23"/>
      <c r="ABY187" s="23"/>
      <c r="ABZ187" s="23"/>
      <c r="ACA187" s="23"/>
      <c r="ACB187" s="23"/>
      <c r="ACC187" s="23"/>
      <c r="ACD187" s="23"/>
      <c r="ACE187" s="23"/>
      <c r="ACF187" s="23"/>
      <c r="ACG187" s="23"/>
      <c r="ACH187" s="23"/>
      <c r="ACI187" s="23"/>
      <c r="ACJ187" s="23"/>
      <c r="ACK187" s="23"/>
      <c r="ACL187" s="23"/>
      <c r="ACM187" s="23"/>
      <c r="ACN187" s="23"/>
      <c r="ACO187" s="23"/>
      <c r="ACP187" s="23"/>
      <c r="ACQ187" s="23"/>
      <c r="ACR187" s="23"/>
      <c r="ACS187" s="23"/>
      <c r="ACT187" s="23"/>
      <c r="ACU187" s="23"/>
      <c r="ACV187" s="23"/>
      <c r="ACW187" s="23"/>
      <c r="ACX187" s="23"/>
      <c r="ACY187" s="23"/>
      <c r="ACZ187" s="23"/>
      <c r="ADA187" s="23"/>
      <c r="ADB187" s="23"/>
      <c r="ADC187" s="23"/>
      <c r="ADD187" s="23"/>
      <c r="ADE187" s="23"/>
      <c r="ADF187" s="23"/>
      <c r="ADG187" s="23"/>
      <c r="ADH187" s="23"/>
      <c r="ADI187" s="23"/>
      <c r="ADJ187" s="23"/>
      <c r="ADK187" s="23"/>
      <c r="ADL187" s="23"/>
      <c r="ADM187" s="23"/>
      <c r="ADN187" s="23"/>
      <c r="ADO187" s="23"/>
      <c r="ADP187" s="23"/>
      <c r="ADQ187" s="23"/>
      <c r="ADR187" s="23"/>
      <c r="ADS187" s="23"/>
      <c r="ADT187" s="23"/>
      <c r="ADU187" s="23"/>
      <c r="ADV187" s="23"/>
      <c r="ADW187" s="23"/>
      <c r="ADX187" s="23"/>
      <c r="ADY187" s="23"/>
      <c r="ADZ187" s="23"/>
      <c r="AEA187" s="23"/>
      <c r="AEB187" s="23"/>
      <c r="AEC187" s="23"/>
      <c r="AED187" s="23"/>
      <c r="AEE187" s="23"/>
      <c r="AEF187" s="23"/>
      <c r="AEG187" s="23"/>
      <c r="AEH187" s="23"/>
      <c r="AEI187" s="23"/>
      <c r="AEJ187" s="23"/>
      <c r="AEK187" s="23"/>
      <c r="AEL187" s="23"/>
      <c r="AEM187" s="23"/>
      <c r="AEN187" s="23"/>
      <c r="AEO187" s="23"/>
      <c r="AEP187" s="23"/>
      <c r="AEQ187" s="23"/>
      <c r="AER187" s="23"/>
      <c r="AES187" s="23"/>
      <c r="AET187" s="23"/>
      <c r="AEU187" s="23"/>
      <c r="AEV187" s="23"/>
      <c r="AEW187" s="23"/>
      <c r="AEX187" s="23"/>
      <c r="AEY187" s="23"/>
      <c r="AEZ187" s="23"/>
      <c r="AFA187" s="23"/>
      <c r="AFB187" s="23"/>
      <c r="AFC187" s="23"/>
      <c r="AFD187" s="23"/>
      <c r="AFE187" s="23"/>
      <c r="AFF187" s="23"/>
      <c r="AFG187" s="23"/>
      <c r="AFH187" s="23"/>
      <c r="AFI187" s="23"/>
      <c r="AFJ187" s="23"/>
      <c r="AFK187" s="23"/>
      <c r="AFL187" s="23"/>
      <c r="AFM187" s="23"/>
      <c r="AFN187" s="23"/>
      <c r="AFO187" s="23"/>
      <c r="AFP187" s="23"/>
      <c r="AFQ187" s="23"/>
      <c r="AFR187" s="23"/>
      <c r="AFS187" s="23"/>
      <c r="AFT187" s="23"/>
      <c r="AFU187" s="23"/>
      <c r="AFV187" s="23"/>
      <c r="AFW187" s="23"/>
      <c r="AFX187" s="23"/>
      <c r="AFY187" s="23"/>
      <c r="AFZ187" s="23"/>
      <c r="AGA187" s="23"/>
      <c r="AGB187" s="23"/>
      <c r="AGC187" s="23"/>
      <c r="AGD187" s="23"/>
      <c r="AGE187" s="23"/>
      <c r="AGF187" s="23"/>
      <c r="AGG187" s="23"/>
      <c r="AGH187" s="23"/>
      <c r="AGI187" s="23"/>
      <c r="AGJ187" s="23"/>
      <c r="AGK187" s="23"/>
      <c r="AGL187" s="23"/>
      <c r="AGM187" s="23"/>
      <c r="AGN187" s="23"/>
      <c r="AGO187" s="23"/>
      <c r="AGP187" s="23"/>
      <c r="AGQ187" s="23"/>
      <c r="AGR187" s="23"/>
      <c r="AGS187" s="23"/>
      <c r="AGT187" s="23"/>
      <c r="AGU187" s="23"/>
      <c r="AGV187" s="23"/>
      <c r="AGW187" s="23"/>
      <c r="AGX187" s="23"/>
      <c r="AGY187" s="23"/>
      <c r="AGZ187" s="23"/>
      <c r="AHA187" s="23"/>
      <c r="AHB187" s="23"/>
      <c r="AHC187" s="23"/>
      <c r="AHD187" s="23"/>
      <c r="AHE187" s="23"/>
      <c r="AHF187" s="23"/>
      <c r="AHG187" s="23"/>
      <c r="AHH187" s="23"/>
      <c r="AHI187" s="23"/>
      <c r="AHJ187" s="23"/>
      <c r="AHK187" s="23"/>
    </row>
    <row r="188" spans="1:896" s="22" customFormat="1" ht="35.25" customHeight="1" x14ac:dyDescent="0.2">
      <c r="A188" s="120" t="s">
        <v>24</v>
      </c>
      <c r="B188" s="140"/>
      <c r="C188" s="122" t="s">
        <v>473</v>
      </c>
      <c r="D188" s="191" t="s">
        <v>405</v>
      </c>
      <c r="E188" s="170">
        <v>56.7</v>
      </c>
      <c r="F188" s="174"/>
      <c r="G188" s="189">
        <f t="shared" si="9"/>
        <v>0</v>
      </c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  <c r="IW188" s="23"/>
      <c r="IX188" s="23"/>
      <c r="IY188" s="23"/>
      <c r="IZ188" s="23"/>
      <c r="JA188" s="23"/>
      <c r="JB188" s="23"/>
      <c r="JC188" s="23"/>
      <c r="JD188" s="23"/>
      <c r="JE188" s="23"/>
      <c r="JF188" s="23"/>
      <c r="JG188" s="23"/>
      <c r="JH188" s="23"/>
      <c r="JI188" s="23"/>
      <c r="JJ188" s="23"/>
      <c r="JK188" s="23"/>
      <c r="JL188" s="23"/>
      <c r="JM188" s="23"/>
      <c r="JN188" s="23"/>
      <c r="JO188" s="23"/>
      <c r="JP188" s="23"/>
      <c r="JQ188" s="23"/>
      <c r="JR188" s="23"/>
      <c r="JS188" s="23"/>
      <c r="JT188" s="23"/>
      <c r="JU188" s="23"/>
      <c r="JV188" s="23"/>
      <c r="JW188" s="23"/>
      <c r="JX188" s="23"/>
      <c r="JY188" s="23"/>
      <c r="JZ188" s="23"/>
      <c r="KA188" s="23"/>
      <c r="KB188" s="23"/>
      <c r="KC188" s="23"/>
      <c r="KD188" s="23"/>
      <c r="KE188" s="23"/>
      <c r="KF188" s="23"/>
      <c r="KG188" s="23"/>
      <c r="KH188" s="23"/>
      <c r="KI188" s="23"/>
      <c r="KJ188" s="23"/>
      <c r="KK188" s="23"/>
      <c r="KL188" s="23"/>
      <c r="KM188" s="23"/>
      <c r="KN188" s="23"/>
      <c r="KO188" s="23"/>
      <c r="KP188" s="23"/>
      <c r="KQ188" s="23"/>
      <c r="KR188" s="23"/>
      <c r="KS188" s="23"/>
      <c r="KT188" s="23"/>
      <c r="KU188" s="23"/>
      <c r="KV188" s="23"/>
      <c r="KW188" s="23"/>
      <c r="KX188" s="23"/>
      <c r="KY188" s="23"/>
      <c r="KZ188" s="23"/>
      <c r="LA188" s="23"/>
      <c r="LB188" s="23"/>
      <c r="LC188" s="23"/>
      <c r="LD188" s="23"/>
      <c r="LE188" s="23"/>
      <c r="LF188" s="23"/>
      <c r="LG188" s="23"/>
      <c r="LH188" s="23"/>
      <c r="LI188" s="23"/>
      <c r="LJ188" s="23"/>
      <c r="LK188" s="23"/>
      <c r="LL188" s="23"/>
      <c r="LM188" s="23"/>
      <c r="LN188" s="23"/>
      <c r="LO188" s="23"/>
      <c r="LP188" s="23"/>
      <c r="LQ188" s="23"/>
      <c r="LR188" s="23"/>
      <c r="LS188" s="23"/>
      <c r="LT188" s="23"/>
      <c r="LU188" s="23"/>
      <c r="LV188" s="23"/>
      <c r="LW188" s="23"/>
      <c r="LX188" s="23"/>
      <c r="LY188" s="23"/>
      <c r="LZ188" s="23"/>
      <c r="MA188" s="23"/>
      <c r="MB188" s="23"/>
      <c r="MC188" s="23"/>
      <c r="MD188" s="23"/>
      <c r="ME188" s="23"/>
      <c r="MF188" s="23"/>
      <c r="MG188" s="23"/>
      <c r="MH188" s="23"/>
      <c r="MI188" s="23"/>
      <c r="MJ188" s="23"/>
      <c r="MK188" s="23"/>
      <c r="ML188" s="23"/>
      <c r="MM188" s="23"/>
      <c r="MN188" s="23"/>
      <c r="MO188" s="23"/>
      <c r="MP188" s="23"/>
      <c r="MQ188" s="23"/>
      <c r="MR188" s="23"/>
      <c r="MS188" s="23"/>
      <c r="MT188" s="23"/>
      <c r="MU188" s="23"/>
      <c r="MV188" s="23"/>
      <c r="MW188" s="23"/>
      <c r="MX188" s="23"/>
      <c r="MY188" s="23"/>
      <c r="MZ188" s="23"/>
      <c r="NA188" s="23"/>
      <c r="NB188" s="23"/>
      <c r="NC188" s="23"/>
      <c r="ND188" s="23"/>
      <c r="NE188" s="23"/>
      <c r="NF188" s="23"/>
      <c r="NG188" s="23"/>
      <c r="NH188" s="23"/>
      <c r="NI188" s="23"/>
      <c r="NJ188" s="23"/>
      <c r="NK188" s="23"/>
      <c r="NL188" s="23"/>
      <c r="NM188" s="23"/>
      <c r="NN188" s="23"/>
      <c r="NO188" s="23"/>
      <c r="NP188" s="23"/>
      <c r="NQ188" s="23"/>
      <c r="NR188" s="23"/>
      <c r="NS188" s="23"/>
      <c r="NT188" s="23"/>
      <c r="NU188" s="23"/>
      <c r="NV188" s="23"/>
      <c r="NW188" s="23"/>
      <c r="NX188" s="23"/>
      <c r="NY188" s="23"/>
      <c r="NZ188" s="23"/>
      <c r="OA188" s="23"/>
      <c r="OB188" s="23"/>
      <c r="OC188" s="23"/>
      <c r="OD188" s="23"/>
      <c r="OE188" s="23"/>
      <c r="OF188" s="23"/>
      <c r="OG188" s="23"/>
      <c r="OH188" s="23"/>
      <c r="OI188" s="23"/>
      <c r="OJ188" s="23"/>
      <c r="OK188" s="23"/>
      <c r="OL188" s="23"/>
      <c r="OM188" s="23"/>
      <c r="ON188" s="23"/>
      <c r="OO188" s="23"/>
      <c r="OP188" s="23"/>
      <c r="OQ188" s="23"/>
      <c r="OR188" s="23"/>
      <c r="OS188" s="23"/>
      <c r="OT188" s="23"/>
      <c r="OU188" s="23"/>
      <c r="OV188" s="23"/>
      <c r="OW188" s="23"/>
      <c r="OX188" s="23"/>
      <c r="OY188" s="23"/>
      <c r="OZ188" s="23"/>
      <c r="PA188" s="23"/>
      <c r="PB188" s="23"/>
      <c r="PC188" s="23"/>
      <c r="PD188" s="23"/>
      <c r="PE188" s="23"/>
      <c r="PF188" s="23"/>
      <c r="PG188" s="23"/>
      <c r="PH188" s="23"/>
      <c r="PI188" s="23"/>
      <c r="PJ188" s="23"/>
      <c r="PK188" s="23"/>
      <c r="PL188" s="23"/>
      <c r="PM188" s="23"/>
      <c r="PN188" s="23"/>
      <c r="PO188" s="23"/>
      <c r="PP188" s="23"/>
      <c r="PQ188" s="23"/>
      <c r="PR188" s="23"/>
      <c r="PS188" s="23"/>
      <c r="PT188" s="23"/>
      <c r="PU188" s="23"/>
      <c r="PV188" s="23"/>
      <c r="PW188" s="23"/>
      <c r="PX188" s="23"/>
      <c r="PY188" s="23"/>
      <c r="PZ188" s="23"/>
      <c r="QA188" s="23"/>
      <c r="QB188" s="23"/>
      <c r="QC188" s="23"/>
      <c r="QD188" s="23"/>
      <c r="QE188" s="23"/>
      <c r="QF188" s="23"/>
      <c r="QG188" s="23"/>
      <c r="QH188" s="23"/>
      <c r="QI188" s="23"/>
      <c r="QJ188" s="23"/>
      <c r="QK188" s="23"/>
      <c r="QL188" s="23"/>
      <c r="QM188" s="23"/>
      <c r="QN188" s="23"/>
      <c r="QO188" s="23"/>
      <c r="QP188" s="23"/>
      <c r="QQ188" s="23"/>
      <c r="QR188" s="23"/>
      <c r="QS188" s="23"/>
      <c r="QT188" s="23"/>
      <c r="QU188" s="23"/>
      <c r="QV188" s="23"/>
      <c r="QW188" s="23"/>
      <c r="QX188" s="23"/>
      <c r="QY188" s="23"/>
      <c r="QZ188" s="23"/>
      <c r="RA188" s="23"/>
      <c r="RB188" s="23"/>
      <c r="RC188" s="23"/>
      <c r="RD188" s="23"/>
      <c r="RE188" s="23"/>
      <c r="RF188" s="23"/>
      <c r="RG188" s="23"/>
      <c r="RH188" s="23"/>
      <c r="RI188" s="23"/>
      <c r="RJ188" s="23"/>
      <c r="RK188" s="23"/>
      <c r="RL188" s="23"/>
      <c r="RM188" s="23"/>
      <c r="RN188" s="23"/>
      <c r="RO188" s="23"/>
      <c r="RP188" s="23"/>
      <c r="RQ188" s="23"/>
      <c r="RR188" s="23"/>
      <c r="RS188" s="23"/>
      <c r="RT188" s="23"/>
      <c r="RU188" s="23"/>
      <c r="RV188" s="23"/>
      <c r="RW188" s="23"/>
      <c r="RX188" s="23"/>
      <c r="RY188" s="23"/>
      <c r="RZ188" s="23"/>
      <c r="SA188" s="23"/>
      <c r="SB188" s="23"/>
      <c r="SC188" s="23"/>
      <c r="SD188" s="23"/>
      <c r="SE188" s="23"/>
      <c r="SF188" s="23"/>
      <c r="SG188" s="23"/>
      <c r="SH188" s="23"/>
      <c r="SI188" s="23"/>
      <c r="SJ188" s="23"/>
      <c r="SK188" s="23"/>
      <c r="SL188" s="23"/>
      <c r="SM188" s="23"/>
      <c r="SN188" s="23"/>
      <c r="SO188" s="23"/>
      <c r="SP188" s="23"/>
      <c r="SQ188" s="23"/>
      <c r="SR188" s="23"/>
      <c r="SS188" s="23"/>
      <c r="ST188" s="23"/>
      <c r="SU188" s="23"/>
      <c r="SV188" s="23"/>
      <c r="SW188" s="23"/>
      <c r="SX188" s="23"/>
      <c r="SY188" s="23"/>
      <c r="SZ188" s="23"/>
      <c r="TA188" s="23"/>
      <c r="TB188" s="23"/>
      <c r="TC188" s="23"/>
      <c r="TD188" s="23"/>
      <c r="TE188" s="23"/>
      <c r="TF188" s="23"/>
      <c r="TG188" s="23"/>
      <c r="TH188" s="23"/>
      <c r="TI188" s="23"/>
      <c r="TJ188" s="23"/>
      <c r="TK188" s="23"/>
      <c r="TL188" s="23"/>
      <c r="TM188" s="23"/>
      <c r="TN188" s="23"/>
      <c r="TO188" s="23"/>
      <c r="TP188" s="23"/>
      <c r="TQ188" s="23"/>
      <c r="TR188" s="23"/>
      <c r="TS188" s="23"/>
      <c r="TT188" s="23"/>
      <c r="TU188" s="23"/>
      <c r="TV188" s="23"/>
      <c r="TW188" s="23"/>
      <c r="TX188" s="23"/>
      <c r="TY188" s="23"/>
      <c r="TZ188" s="23"/>
      <c r="UA188" s="23"/>
      <c r="UB188" s="23"/>
      <c r="UC188" s="23"/>
      <c r="UD188" s="23"/>
      <c r="UE188" s="23"/>
      <c r="UF188" s="23"/>
      <c r="UG188" s="23"/>
      <c r="UH188" s="23"/>
      <c r="UI188" s="23"/>
      <c r="UJ188" s="23"/>
      <c r="UK188" s="23"/>
      <c r="UL188" s="23"/>
      <c r="UM188" s="23"/>
      <c r="UN188" s="23"/>
      <c r="UO188" s="23"/>
      <c r="UP188" s="23"/>
      <c r="UQ188" s="23"/>
      <c r="UR188" s="23"/>
      <c r="US188" s="23"/>
      <c r="UT188" s="23"/>
      <c r="UU188" s="23"/>
      <c r="UV188" s="23"/>
      <c r="UW188" s="23"/>
      <c r="UX188" s="23"/>
      <c r="UY188" s="23"/>
      <c r="UZ188" s="23"/>
      <c r="VA188" s="23"/>
      <c r="VB188" s="23"/>
      <c r="VC188" s="23"/>
      <c r="VD188" s="23"/>
      <c r="VE188" s="23"/>
      <c r="VF188" s="23"/>
      <c r="VG188" s="23"/>
      <c r="VH188" s="23"/>
      <c r="VI188" s="23"/>
      <c r="VJ188" s="23"/>
      <c r="VK188" s="23"/>
      <c r="VL188" s="23"/>
      <c r="VM188" s="23"/>
      <c r="VN188" s="23"/>
      <c r="VO188" s="23"/>
      <c r="VP188" s="23"/>
      <c r="VQ188" s="23"/>
      <c r="VR188" s="23"/>
      <c r="VS188" s="23"/>
      <c r="VT188" s="23"/>
      <c r="VU188" s="23"/>
      <c r="VV188" s="23"/>
      <c r="VW188" s="23"/>
      <c r="VX188" s="23"/>
      <c r="VY188" s="23"/>
      <c r="VZ188" s="23"/>
      <c r="WA188" s="23"/>
      <c r="WB188" s="23"/>
      <c r="WC188" s="23"/>
      <c r="WD188" s="23"/>
      <c r="WE188" s="23"/>
      <c r="WF188" s="23"/>
      <c r="WG188" s="23"/>
      <c r="WH188" s="23"/>
      <c r="WI188" s="23"/>
      <c r="WJ188" s="23"/>
      <c r="WK188" s="23"/>
      <c r="WL188" s="23"/>
      <c r="WM188" s="23"/>
      <c r="WN188" s="23"/>
      <c r="WO188" s="23"/>
      <c r="WP188" s="23"/>
      <c r="WQ188" s="23"/>
      <c r="WR188" s="23"/>
      <c r="WS188" s="23"/>
      <c r="WT188" s="23"/>
      <c r="WU188" s="23"/>
      <c r="WV188" s="23"/>
      <c r="WW188" s="23"/>
      <c r="WX188" s="23"/>
      <c r="WY188" s="23"/>
      <c r="WZ188" s="23"/>
      <c r="XA188" s="23"/>
      <c r="XB188" s="23"/>
      <c r="XC188" s="23"/>
      <c r="XD188" s="23"/>
      <c r="XE188" s="23"/>
      <c r="XF188" s="23"/>
      <c r="XG188" s="23"/>
      <c r="XH188" s="23"/>
      <c r="XI188" s="23"/>
      <c r="XJ188" s="23"/>
      <c r="XK188" s="23"/>
      <c r="XL188" s="23"/>
      <c r="XM188" s="23"/>
      <c r="XN188" s="23"/>
      <c r="XO188" s="23"/>
      <c r="XP188" s="23"/>
      <c r="XQ188" s="23"/>
      <c r="XR188" s="23"/>
      <c r="XS188" s="23"/>
      <c r="XT188" s="23"/>
      <c r="XU188" s="23"/>
      <c r="XV188" s="23"/>
      <c r="XW188" s="23"/>
      <c r="XX188" s="23"/>
      <c r="XY188" s="23"/>
      <c r="XZ188" s="23"/>
      <c r="YA188" s="23"/>
      <c r="YB188" s="23"/>
      <c r="YC188" s="23"/>
      <c r="YD188" s="23"/>
      <c r="YE188" s="23"/>
      <c r="YF188" s="23"/>
      <c r="YG188" s="23"/>
      <c r="YH188" s="23"/>
      <c r="YI188" s="23"/>
      <c r="YJ188" s="23"/>
      <c r="YK188" s="23"/>
      <c r="YL188" s="23"/>
      <c r="YM188" s="23"/>
      <c r="YN188" s="23"/>
      <c r="YO188" s="23"/>
      <c r="YP188" s="23"/>
      <c r="YQ188" s="23"/>
      <c r="YR188" s="23"/>
      <c r="YS188" s="23"/>
      <c r="YT188" s="23"/>
      <c r="YU188" s="23"/>
      <c r="YV188" s="23"/>
      <c r="YW188" s="23"/>
      <c r="YX188" s="23"/>
      <c r="YY188" s="23"/>
      <c r="YZ188" s="23"/>
      <c r="ZA188" s="23"/>
      <c r="ZB188" s="23"/>
      <c r="ZC188" s="23"/>
      <c r="ZD188" s="23"/>
      <c r="ZE188" s="23"/>
      <c r="ZF188" s="23"/>
      <c r="ZG188" s="23"/>
      <c r="ZH188" s="23"/>
      <c r="ZI188" s="23"/>
      <c r="ZJ188" s="23"/>
      <c r="ZK188" s="23"/>
      <c r="ZL188" s="23"/>
      <c r="ZM188" s="23"/>
      <c r="ZN188" s="23"/>
      <c r="ZO188" s="23"/>
      <c r="ZP188" s="23"/>
      <c r="ZQ188" s="23"/>
      <c r="ZR188" s="23"/>
      <c r="ZS188" s="23"/>
      <c r="ZT188" s="23"/>
      <c r="ZU188" s="23"/>
      <c r="ZV188" s="23"/>
      <c r="ZW188" s="23"/>
      <c r="ZX188" s="23"/>
      <c r="ZY188" s="23"/>
      <c r="ZZ188" s="23"/>
      <c r="AAA188" s="23"/>
      <c r="AAB188" s="23"/>
      <c r="AAC188" s="23"/>
      <c r="AAD188" s="23"/>
      <c r="AAE188" s="23"/>
      <c r="AAF188" s="23"/>
      <c r="AAG188" s="23"/>
      <c r="AAH188" s="23"/>
      <c r="AAI188" s="23"/>
      <c r="AAJ188" s="23"/>
      <c r="AAK188" s="23"/>
      <c r="AAL188" s="23"/>
      <c r="AAM188" s="23"/>
      <c r="AAN188" s="23"/>
      <c r="AAO188" s="23"/>
      <c r="AAP188" s="23"/>
      <c r="AAQ188" s="23"/>
      <c r="AAR188" s="23"/>
      <c r="AAS188" s="23"/>
      <c r="AAT188" s="23"/>
      <c r="AAU188" s="23"/>
      <c r="AAV188" s="23"/>
      <c r="AAW188" s="23"/>
      <c r="AAX188" s="23"/>
      <c r="AAY188" s="23"/>
      <c r="AAZ188" s="23"/>
      <c r="ABA188" s="23"/>
      <c r="ABB188" s="23"/>
      <c r="ABC188" s="23"/>
      <c r="ABD188" s="23"/>
      <c r="ABE188" s="23"/>
      <c r="ABF188" s="23"/>
      <c r="ABG188" s="23"/>
      <c r="ABH188" s="23"/>
      <c r="ABI188" s="23"/>
      <c r="ABJ188" s="23"/>
      <c r="ABK188" s="23"/>
      <c r="ABL188" s="23"/>
      <c r="ABM188" s="23"/>
      <c r="ABN188" s="23"/>
      <c r="ABO188" s="23"/>
      <c r="ABP188" s="23"/>
      <c r="ABQ188" s="23"/>
      <c r="ABR188" s="23"/>
      <c r="ABS188" s="23"/>
      <c r="ABT188" s="23"/>
      <c r="ABU188" s="23"/>
      <c r="ABV188" s="23"/>
      <c r="ABW188" s="23"/>
      <c r="ABX188" s="23"/>
      <c r="ABY188" s="23"/>
      <c r="ABZ188" s="23"/>
      <c r="ACA188" s="23"/>
      <c r="ACB188" s="23"/>
      <c r="ACC188" s="23"/>
      <c r="ACD188" s="23"/>
      <c r="ACE188" s="23"/>
      <c r="ACF188" s="23"/>
      <c r="ACG188" s="23"/>
      <c r="ACH188" s="23"/>
      <c r="ACI188" s="23"/>
      <c r="ACJ188" s="23"/>
      <c r="ACK188" s="23"/>
      <c r="ACL188" s="23"/>
      <c r="ACM188" s="23"/>
      <c r="ACN188" s="23"/>
      <c r="ACO188" s="23"/>
      <c r="ACP188" s="23"/>
      <c r="ACQ188" s="23"/>
      <c r="ACR188" s="23"/>
      <c r="ACS188" s="23"/>
      <c r="ACT188" s="23"/>
      <c r="ACU188" s="23"/>
      <c r="ACV188" s="23"/>
      <c r="ACW188" s="23"/>
      <c r="ACX188" s="23"/>
      <c r="ACY188" s="23"/>
      <c r="ACZ188" s="23"/>
      <c r="ADA188" s="23"/>
      <c r="ADB188" s="23"/>
      <c r="ADC188" s="23"/>
      <c r="ADD188" s="23"/>
      <c r="ADE188" s="23"/>
      <c r="ADF188" s="23"/>
      <c r="ADG188" s="23"/>
      <c r="ADH188" s="23"/>
      <c r="ADI188" s="23"/>
      <c r="ADJ188" s="23"/>
      <c r="ADK188" s="23"/>
      <c r="ADL188" s="23"/>
      <c r="ADM188" s="23"/>
      <c r="ADN188" s="23"/>
      <c r="ADO188" s="23"/>
      <c r="ADP188" s="23"/>
      <c r="ADQ188" s="23"/>
      <c r="ADR188" s="23"/>
      <c r="ADS188" s="23"/>
      <c r="ADT188" s="23"/>
      <c r="ADU188" s="23"/>
      <c r="ADV188" s="23"/>
      <c r="ADW188" s="23"/>
      <c r="ADX188" s="23"/>
      <c r="ADY188" s="23"/>
      <c r="ADZ188" s="23"/>
      <c r="AEA188" s="23"/>
      <c r="AEB188" s="23"/>
      <c r="AEC188" s="23"/>
      <c r="AED188" s="23"/>
      <c r="AEE188" s="23"/>
      <c r="AEF188" s="23"/>
      <c r="AEG188" s="23"/>
      <c r="AEH188" s="23"/>
      <c r="AEI188" s="23"/>
      <c r="AEJ188" s="23"/>
      <c r="AEK188" s="23"/>
      <c r="AEL188" s="23"/>
      <c r="AEM188" s="23"/>
      <c r="AEN188" s="23"/>
      <c r="AEO188" s="23"/>
      <c r="AEP188" s="23"/>
      <c r="AEQ188" s="23"/>
      <c r="AER188" s="23"/>
      <c r="AES188" s="23"/>
      <c r="AET188" s="23"/>
      <c r="AEU188" s="23"/>
      <c r="AEV188" s="23"/>
      <c r="AEW188" s="23"/>
      <c r="AEX188" s="23"/>
      <c r="AEY188" s="23"/>
      <c r="AEZ188" s="23"/>
      <c r="AFA188" s="23"/>
      <c r="AFB188" s="23"/>
      <c r="AFC188" s="23"/>
      <c r="AFD188" s="23"/>
      <c r="AFE188" s="23"/>
      <c r="AFF188" s="23"/>
      <c r="AFG188" s="23"/>
      <c r="AFH188" s="23"/>
      <c r="AFI188" s="23"/>
      <c r="AFJ188" s="23"/>
      <c r="AFK188" s="23"/>
      <c r="AFL188" s="23"/>
      <c r="AFM188" s="23"/>
      <c r="AFN188" s="23"/>
      <c r="AFO188" s="23"/>
      <c r="AFP188" s="23"/>
      <c r="AFQ188" s="23"/>
      <c r="AFR188" s="23"/>
      <c r="AFS188" s="23"/>
      <c r="AFT188" s="23"/>
      <c r="AFU188" s="23"/>
      <c r="AFV188" s="23"/>
      <c r="AFW188" s="23"/>
      <c r="AFX188" s="23"/>
      <c r="AFY188" s="23"/>
      <c r="AFZ188" s="23"/>
      <c r="AGA188" s="23"/>
      <c r="AGB188" s="23"/>
      <c r="AGC188" s="23"/>
      <c r="AGD188" s="23"/>
      <c r="AGE188" s="23"/>
      <c r="AGF188" s="23"/>
      <c r="AGG188" s="23"/>
      <c r="AGH188" s="23"/>
      <c r="AGI188" s="23"/>
      <c r="AGJ188" s="23"/>
      <c r="AGK188" s="23"/>
      <c r="AGL188" s="23"/>
      <c r="AGM188" s="23"/>
      <c r="AGN188" s="23"/>
      <c r="AGO188" s="23"/>
      <c r="AGP188" s="23"/>
      <c r="AGQ188" s="23"/>
      <c r="AGR188" s="23"/>
      <c r="AGS188" s="23"/>
      <c r="AGT188" s="23"/>
      <c r="AGU188" s="23"/>
      <c r="AGV188" s="23"/>
      <c r="AGW188" s="23"/>
      <c r="AGX188" s="23"/>
      <c r="AGY188" s="23"/>
      <c r="AGZ188" s="23"/>
      <c r="AHA188" s="23"/>
      <c r="AHB188" s="23"/>
      <c r="AHC188" s="23"/>
      <c r="AHD188" s="23"/>
      <c r="AHE188" s="23"/>
      <c r="AHF188" s="23"/>
      <c r="AHG188" s="23"/>
      <c r="AHH188" s="23"/>
      <c r="AHI188" s="23"/>
      <c r="AHJ188" s="23"/>
      <c r="AHK188" s="23"/>
    </row>
    <row r="189" spans="1:896" s="22" customFormat="1" ht="18" customHeight="1" x14ac:dyDescent="0.2">
      <c r="A189" s="120" t="s">
        <v>25</v>
      </c>
      <c r="B189" s="140"/>
      <c r="C189" s="122" t="s">
        <v>166</v>
      </c>
      <c r="D189" s="191" t="s">
        <v>0</v>
      </c>
      <c r="E189" s="170">
        <v>24</v>
      </c>
      <c r="F189" s="174"/>
      <c r="G189" s="189">
        <f t="shared" si="9"/>
        <v>0</v>
      </c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  <c r="SH189" s="23"/>
      <c r="SI189" s="23"/>
      <c r="SJ189" s="23"/>
      <c r="SK189" s="23"/>
      <c r="SL189" s="23"/>
      <c r="SM189" s="23"/>
      <c r="SN189" s="23"/>
      <c r="SO189" s="23"/>
      <c r="SP189" s="23"/>
      <c r="SQ189" s="23"/>
      <c r="SR189" s="23"/>
      <c r="SS189" s="23"/>
      <c r="ST189" s="23"/>
      <c r="SU189" s="23"/>
      <c r="SV189" s="23"/>
      <c r="SW189" s="23"/>
      <c r="SX189" s="23"/>
      <c r="SY189" s="23"/>
      <c r="SZ189" s="23"/>
      <c r="TA189" s="23"/>
      <c r="TB189" s="23"/>
      <c r="TC189" s="23"/>
      <c r="TD189" s="23"/>
      <c r="TE189" s="23"/>
      <c r="TF189" s="23"/>
      <c r="TG189" s="23"/>
      <c r="TH189" s="23"/>
      <c r="TI189" s="23"/>
      <c r="TJ189" s="23"/>
      <c r="TK189" s="23"/>
      <c r="TL189" s="23"/>
      <c r="TM189" s="23"/>
      <c r="TN189" s="23"/>
      <c r="TO189" s="23"/>
      <c r="TP189" s="23"/>
      <c r="TQ189" s="23"/>
      <c r="TR189" s="23"/>
      <c r="TS189" s="23"/>
      <c r="TT189" s="23"/>
      <c r="TU189" s="23"/>
      <c r="TV189" s="23"/>
      <c r="TW189" s="23"/>
      <c r="TX189" s="23"/>
      <c r="TY189" s="23"/>
      <c r="TZ189" s="23"/>
      <c r="UA189" s="23"/>
      <c r="UB189" s="23"/>
      <c r="UC189" s="23"/>
      <c r="UD189" s="23"/>
      <c r="UE189" s="23"/>
      <c r="UF189" s="23"/>
      <c r="UG189" s="23"/>
      <c r="UH189" s="23"/>
      <c r="UI189" s="23"/>
      <c r="UJ189" s="23"/>
      <c r="UK189" s="23"/>
      <c r="UL189" s="23"/>
      <c r="UM189" s="23"/>
      <c r="UN189" s="23"/>
      <c r="UO189" s="23"/>
      <c r="UP189" s="23"/>
      <c r="UQ189" s="23"/>
      <c r="UR189" s="23"/>
      <c r="US189" s="23"/>
      <c r="UT189" s="23"/>
      <c r="UU189" s="23"/>
      <c r="UV189" s="23"/>
      <c r="UW189" s="23"/>
      <c r="UX189" s="23"/>
      <c r="UY189" s="23"/>
      <c r="UZ189" s="23"/>
      <c r="VA189" s="23"/>
      <c r="VB189" s="23"/>
      <c r="VC189" s="23"/>
      <c r="VD189" s="23"/>
      <c r="VE189" s="23"/>
      <c r="VF189" s="23"/>
      <c r="VG189" s="23"/>
      <c r="VH189" s="23"/>
      <c r="VI189" s="23"/>
      <c r="VJ189" s="23"/>
      <c r="VK189" s="23"/>
      <c r="VL189" s="23"/>
      <c r="VM189" s="23"/>
      <c r="VN189" s="23"/>
      <c r="VO189" s="23"/>
      <c r="VP189" s="23"/>
      <c r="VQ189" s="23"/>
      <c r="VR189" s="23"/>
      <c r="VS189" s="23"/>
      <c r="VT189" s="23"/>
      <c r="VU189" s="23"/>
      <c r="VV189" s="23"/>
      <c r="VW189" s="23"/>
      <c r="VX189" s="23"/>
      <c r="VY189" s="23"/>
      <c r="VZ189" s="23"/>
      <c r="WA189" s="23"/>
      <c r="WB189" s="23"/>
      <c r="WC189" s="23"/>
      <c r="WD189" s="23"/>
      <c r="WE189" s="23"/>
      <c r="WF189" s="23"/>
      <c r="WG189" s="23"/>
      <c r="WH189" s="23"/>
      <c r="WI189" s="23"/>
      <c r="WJ189" s="23"/>
      <c r="WK189" s="23"/>
      <c r="WL189" s="23"/>
      <c r="WM189" s="23"/>
      <c r="WN189" s="23"/>
      <c r="WO189" s="23"/>
      <c r="WP189" s="23"/>
      <c r="WQ189" s="23"/>
      <c r="WR189" s="23"/>
      <c r="WS189" s="23"/>
      <c r="WT189" s="23"/>
      <c r="WU189" s="23"/>
      <c r="WV189" s="23"/>
      <c r="WW189" s="23"/>
      <c r="WX189" s="23"/>
      <c r="WY189" s="23"/>
      <c r="WZ189" s="23"/>
      <c r="XA189" s="23"/>
      <c r="XB189" s="23"/>
      <c r="XC189" s="23"/>
      <c r="XD189" s="23"/>
      <c r="XE189" s="23"/>
      <c r="XF189" s="23"/>
      <c r="XG189" s="23"/>
      <c r="XH189" s="23"/>
      <c r="XI189" s="23"/>
      <c r="XJ189" s="23"/>
      <c r="XK189" s="23"/>
      <c r="XL189" s="23"/>
      <c r="XM189" s="23"/>
      <c r="XN189" s="23"/>
      <c r="XO189" s="23"/>
      <c r="XP189" s="23"/>
      <c r="XQ189" s="23"/>
      <c r="XR189" s="23"/>
      <c r="XS189" s="23"/>
      <c r="XT189" s="23"/>
      <c r="XU189" s="23"/>
      <c r="XV189" s="23"/>
      <c r="XW189" s="23"/>
      <c r="XX189" s="23"/>
      <c r="XY189" s="23"/>
      <c r="XZ189" s="23"/>
      <c r="YA189" s="23"/>
      <c r="YB189" s="23"/>
      <c r="YC189" s="23"/>
      <c r="YD189" s="23"/>
      <c r="YE189" s="23"/>
      <c r="YF189" s="23"/>
      <c r="YG189" s="23"/>
      <c r="YH189" s="23"/>
      <c r="YI189" s="23"/>
      <c r="YJ189" s="23"/>
      <c r="YK189" s="23"/>
      <c r="YL189" s="23"/>
      <c r="YM189" s="23"/>
      <c r="YN189" s="23"/>
      <c r="YO189" s="23"/>
      <c r="YP189" s="23"/>
      <c r="YQ189" s="23"/>
      <c r="YR189" s="23"/>
      <c r="YS189" s="23"/>
      <c r="YT189" s="23"/>
      <c r="YU189" s="23"/>
      <c r="YV189" s="23"/>
      <c r="YW189" s="23"/>
      <c r="YX189" s="23"/>
      <c r="YY189" s="23"/>
      <c r="YZ189" s="23"/>
      <c r="ZA189" s="23"/>
      <c r="ZB189" s="23"/>
      <c r="ZC189" s="23"/>
      <c r="ZD189" s="23"/>
      <c r="ZE189" s="23"/>
      <c r="ZF189" s="23"/>
      <c r="ZG189" s="23"/>
      <c r="ZH189" s="23"/>
      <c r="ZI189" s="23"/>
      <c r="ZJ189" s="23"/>
      <c r="ZK189" s="23"/>
      <c r="ZL189" s="23"/>
      <c r="ZM189" s="23"/>
      <c r="ZN189" s="23"/>
      <c r="ZO189" s="23"/>
      <c r="ZP189" s="23"/>
      <c r="ZQ189" s="23"/>
      <c r="ZR189" s="23"/>
      <c r="ZS189" s="23"/>
      <c r="ZT189" s="23"/>
      <c r="ZU189" s="23"/>
      <c r="ZV189" s="23"/>
      <c r="ZW189" s="23"/>
      <c r="ZX189" s="23"/>
      <c r="ZY189" s="23"/>
      <c r="ZZ189" s="23"/>
      <c r="AAA189" s="23"/>
      <c r="AAB189" s="23"/>
      <c r="AAC189" s="23"/>
      <c r="AAD189" s="23"/>
      <c r="AAE189" s="23"/>
      <c r="AAF189" s="23"/>
      <c r="AAG189" s="23"/>
      <c r="AAH189" s="23"/>
      <c r="AAI189" s="23"/>
      <c r="AAJ189" s="23"/>
      <c r="AAK189" s="23"/>
      <c r="AAL189" s="23"/>
      <c r="AAM189" s="23"/>
      <c r="AAN189" s="23"/>
      <c r="AAO189" s="23"/>
      <c r="AAP189" s="23"/>
      <c r="AAQ189" s="23"/>
      <c r="AAR189" s="23"/>
      <c r="AAS189" s="23"/>
      <c r="AAT189" s="23"/>
      <c r="AAU189" s="23"/>
      <c r="AAV189" s="23"/>
      <c r="AAW189" s="23"/>
      <c r="AAX189" s="23"/>
      <c r="AAY189" s="23"/>
      <c r="AAZ189" s="23"/>
      <c r="ABA189" s="23"/>
      <c r="ABB189" s="23"/>
      <c r="ABC189" s="23"/>
      <c r="ABD189" s="23"/>
      <c r="ABE189" s="23"/>
      <c r="ABF189" s="23"/>
      <c r="ABG189" s="23"/>
      <c r="ABH189" s="23"/>
      <c r="ABI189" s="23"/>
      <c r="ABJ189" s="23"/>
      <c r="ABK189" s="23"/>
      <c r="ABL189" s="23"/>
      <c r="ABM189" s="23"/>
      <c r="ABN189" s="23"/>
      <c r="ABO189" s="23"/>
      <c r="ABP189" s="23"/>
      <c r="ABQ189" s="23"/>
      <c r="ABR189" s="23"/>
      <c r="ABS189" s="23"/>
      <c r="ABT189" s="23"/>
      <c r="ABU189" s="23"/>
      <c r="ABV189" s="23"/>
      <c r="ABW189" s="23"/>
      <c r="ABX189" s="23"/>
      <c r="ABY189" s="23"/>
      <c r="ABZ189" s="23"/>
      <c r="ACA189" s="23"/>
      <c r="ACB189" s="23"/>
      <c r="ACC189" s="23"/>
      <c r="ACD189" s="23"/>
      <c r="ACE189" s="23"/>
      <c r="ACF189" s="23"/>
      <c r="ACG189" s="23"/>
      <c r="ACH189" s="23"/>
      <c r="ACI189" s="23"/>
      <c r="ACJ189" s="23"/>
      <c r="ACK189" s="23"/>
      <c r="ACL189" s="23"/>
      <c r="ACM189" s="23"/>
      <c r="ACN189" s="23"/>
      <c r="ACO189" s="23"/>
      <c r="ACP189" s="23"/>
      <c r="ACQ189" s="23"/>
      <c r="ACR189" s="23"/>
      <c r="ACS189" s="23"/>
      <c r="ACT189" s="23"/>
      <c r="ACU189" s="23"/>
      <c r="ACV189" s="23"/>
      <c r="ACW189" s="23"/>
      <c r="ACX189" s="23"/>
      <c r="ACY189" s="23"/>
      <c r="ACZ189" s="23"/>
      <c r="ADA189" s="23"/>
      <c r="ADB189" s="23"/>
      <c r="ADC189" s="23"/>
      <c r="ADD189" s="23"/>
      <c r="ADE189" s="23"/>
      <c r="ADF189" s="23"/>
      <c r="ADG189" s="23"/>
      <c r="ADH189" s="23"/>
      <c r="ADI189" s="23"/>
      <c r="ADJ189" s="23"/>
      <c r="ADK189" s="23"/>
      <c r="ADL189" s="23"/>
      <c r="ADM189" s="23"/>
      <c r="ADN189" s="23"/>
      <c r="ADO189" s="23"/>
      <c r="ADP189" s="23"/>
      <c r="ADQ189" s="23"/>
      <c r="ADR189" s="23"/>
      <c r="ADS189" s="23"/>
      <c r="ADT189" s="23"/>
      <c r="ADU189" s="23"/>
      <c r="ADV189" s="23"/>
      <c r="ADW189" s="23"/>
      <c r="ADX189" s="23"/>
      <c r="ADY189" s="23"/>
      <c r="ADZ189" s="23"/>
      <c r="AEA189" s="23"/>
      <c r="AEB189" s="23"/>
      <c r="AEC189" s="23"/>
      <c r="AED189" s="23"/>
      <c r="AEE189" s="23"/>
      <c r="AEF189" s="23"/>
      <c r="AEG189" s="23"/>
      <c r="AEH189" s="23"/>
      <c r="AEI189" s="23"/>
      <c r="AEJ189" s="23"/>
      <c r="AEK189" s="23"/>
      <c r="AEL189" s="23"/>
      <c r="AEM189" s="23"/>
      <c r="AEN189" s="23"/>
      <c r="AEO189" s="23"/>
      <c r="AEP189" s="23"/>
      <c r="AEQ189" s="23"/>
      <c r="AER189" s="23"/>
      <c r="AES189" s="23"/>
      <c r="AET189" s="23"/>
      <c r="AEU189" s="23"/>
      <c r="AEV189" s="23"/>
      <c r="AEW189" s="23"/>
      <c r="AEX189" s="23"/>
      <c r="AEY189" s="23"/>
      <c r="AEZ189" s="23"/>
      <c r="AFA189" s="23"/>
      <c r="AFB189" s="23"/>
      <c r="AFC189" s="23"/>
      <c r="AFD189" s="23"/>
      <c r="AFE189" s="23"/>
      <c r="AFF189" s="23"/>
      <c r="AFG189" s="23"/>
      <c r="AFH189" s="23"/>
      <c r="AFI189" s="23"/>
      <c r="AFJ189" s="23"/>
      <c r="AFK189" s="23"/>
      <c r="AFL189" s="23"/>
      <c r="AFM189" s="23"/>
      <c r="AFN189" s="23"/>
      <c r="AFO189" s="23"/>
      <c r="AFP189" s="23"/>
      <c r="AFQ189" s="23"/>
      <c r="AFR189" s="23"/>
      <c r="AFS189" s="23"/>
      <c r="AFT189" s="23"/>
      <c r="AFU189" s="23"/>
      <c r="AFV189" s="23"/>
      <c r="AFW189" s="23"/>
      <c r="AFX189" s="23"/>
      <c r="AFY189" s="23"/>
      <c r="AFZ189" s="23"/>
      <c r="AGA189" s="23"/>
      <c r="AGB189" s="23"/>
      <c r="AGC189" s="23"/>
      <c r="AGD189" s="23"/>
      <c r="AGE189" s="23"/>
      <c r="AGF189" s="23"/>
      <c r="AGG189" s="23"/>
      <c r="AGH189" s="23"/>
      <c r="AGI189" s="23"/>
      <c r="AGJ189" s="23"/>
      <c r="AGK189" s="23"/>
      <c r="AGL189" s="23"/>
      <c r="AGM189" s="23"/>
      <c r="AGN189" s="23"/>
      <c r="AGO189" s="23"/>
      <c r="AGP189" s="23"/>
      <c r="AGQ189" s="23"/>
      <c r="AGR189" s="23"/>
      <c r="AGS189" s="23"/>
      <c r="AGT189" s="23"/>
      <c r="AGU189" s="23"/>
      <c r="AGV189" s="23"/>
      <c r="AGW189" s="23"/>
      <c r="AGX189" s="23"/>
      <c r="AGY189" s="23"/>
      <c r="AGZ189" s="23"/>
      <c r="AHA189" s="23"/>
      <c r="AHB189" s="23"/>
      <c r="AHC189" s="23"/>
      <c r="AHD189" s="23"/>
      <c r="AHE189" s="23"/>
      <c r="AHF189" s="23"/>
      <c r="AHG189" s="23"/>
      <c r="AHH189" s="23"/>
      <c r="AHI189" s="23"/>
      <c r="AHJ189" s="23"/>
      <c r="AHK189" s="23"/>
    </row>
    <row r="190" spans="1:896" s="22" customFormat="1" ht="18" customHeight="1" x14ac:dyDescent="0.2">
      <c r="A190" s="120" t="s">
        <v>26</v>
      </c>
      <c r="B190" s="218"/>
      <c r="C190" s="122" t="s">
        <v>414</v>
      </c>
      <c r="D190" s="191" t="s">
        <v>405</v>
      </c>
      <c r="E190" s="170">
        <v>9</v>
      </c>
      <c r="F190" s="174"/>
      <c r="G190" s="189">
        <f t="shared" si="9"/>
        <v>0</v>
      </c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  <c r="KN190" s="23"/>
      <c r="KO190" s="23"/>
      <c r="KP190" s="23"/>
      <c r="KQ190" s="23"/>
      <c r="KR190" s="23"/>
      <c r="KS190" s="23"/>
      <c r="KT190" s="23"/>
      <c r="KU190" s="23"/>
      <c r="KV190" s="23"/>
      <c r="KW190" s="23"/>
      <c r="KX190" s="23"/>
      <c r="KY190" s="23"/>
      <c r="KZ190" s="23"/>
      <c r="LA190" s="23"/>
      <c r="LB190" s="23"/>
      <c r="LC190" s="23"/>
      <c r="LD190" s="23"/>
      <c r="LE190" s="23"/>
      <c r="LF190" s="23"/>
      <c r="LG190" s="23"/>
      <c r="LH190" s="23"/>
      <c r="LI190" s="23"/>
      <c r="LJ190" s="23"/>
      <c r="LK190" s="23"/>
      <c r="LL190" s="23"/>
      <c r="LM190" s="23"/>
      <c r="LN190" s="23"/>
      <c r="LO190" s="23"/>
      <c r="LP190" s="23"/>
      <c r="LQ190" s="23"/>
      <c r="LR190" s="23"/>
      <c r="LS190" s="23"/>
      <c r="LT190" s="23"/>
      <c r="LU190" s="23"/>
      <c r="LV190" s="23"/>
      <c r="LW190" s="23"/>
      <c r="LX190" s="23"/>
      <c r="LY190" s="23"/>
      <c r="LZ190" s="23"/>
      <c r="MA190" s="23"/>
      <c r="MB190" s="23"/>
      <c r="MC190" s="23"/>
      <c r="MD190" s="23"/>
      <c r="ME190" s="23"/>
      <c r="MF190" s="23"/>
      <c r="MG190" s="23"/>
      <c r="MH190" s="23"/>
      <c r="MI190" s="23"/>
      <c r="MJ190" s="23"/>
      <c r="MK190" s="23"/>
      <c r="ML190" s="23"/>
      <c r="MM190" s="23"/>
      <c r="MN190" s="23"/>
      <c r="MO190" s="23"/>
      <c r="MP190" s="23"/>
      <c r="MQ190" s="23"/>
      <c r="MR190" s="23"/>
      <c r="MS190" s="23"/>
      <c r="MT190" s="23"/>
      <c r="MU190" s="23"/>
      <c r="MV190" s="23"/>
      <c r="MW190" s="23"/>
      <c r="MX190" s="23"/>
      <c r="MY190" s="23"/>
      <c r="MZ190" s="23"/>
      <c r="NA190" s="23"/>
      <c r="NB190" s="23"/>
      <c r="NC190" s="23"/>
      <c r="ND190" s="23"/>
      <c r="NE190" s="23"/>
      <c r="NF190" s="23"/>
      <c r="NG190" s="23"/>
      <c r="NH190" s="23"/>
      <c r="NI190" s="23"/>
      <c r="NJ190" s="23"/>
      <c r="NK190" s="23"/>
      <c r="NL190" s="23"/>
      <c r="NM190" s="23"/>
      <c r="NN190" s="23"/>
      <c r="NO190" s="23"/>
      <c r="NP190" s="23"/>
      <c r="NQ190" s="23"/>
      <c r="NR190" s="23"/>
      <c r="NS190" s="23"/>
      <c r="NT190" s="23"/>
      <c r="NU190" s="23"/>
      <c r="NV190" s="23"/>
      <c r="NW190" s="23"/>
      <c r="NX190" s="23"/>
      <c r="NY190" s="23"/>
      <c r="NZ190" s="23"/>
      <c r="OA190" s="23"/>
      <c r="OB190" s="23"/>
      <c r="OC190" s="23"/>
      <c r="OD190" s="23"/>
      <c r="OE190" s="23"/>
      <c r="OF190" s="23"/>
      <c r="OG190" s="23"/>
      <c r="OH190" s="23"/>
      <c r="OI190" s="23"/>
      <c r="OJ190" s="23"/>
      <c r="OK190" s="23"/>
      <c r="OL190" s="23"/>
      <c r="OM190" s="23"/>
      <c r="ON190" s="23"/>
      <c r="OO190" s="23"/>
      <c r="OP190" s="23"/>
      <c r="OQ190" s="23"/>
      <c r="OR190" s="23"/>
      <c r="OS190" s="23"/>
      <c r="OT190" s="23"/>
      <c r="OU190" s="23"/>
      <c r="OV190" s="23"/>
      <c r="OW190" s="23"/>
      <c r="OX190" s="23"/>
      <c r="OY190" s="23"/>
      <c r="OZ190" s="23"/>
      <c r="PA190" s="23"/>
      <c r="PB190" s="23"/>
      <c r="PC190" s="23"/>
      <c r="PD190" s="23"/>
      <c r="PE190" s="23"/>
      <c r="PF190" s="23"/>
      <c r="PG190" s="23"/>
      <c r="PH190" s="23"/>
      <c r="PI190" s="23"/>
      <c r="PJ190" s="23"/>
      <c r="PK190" s="23"/>
      <c r="PL190" s="23"/>
      <c r="PM190" s="23"/>
      <c r="PN190" s="23"/>
      <c r="PO190" s="23"/>
      <c r="PP190" s="23"/>
      <c r="PQ190" s="23"/>
      <c r="PR190" s="23"/>
      <c r="PS190" s="23"/>
      <c r="PT190" s="23"/>
      <c r="PU190" s="23"/>
      <c r="PV190" s="23"/>
      <c r="PW190" s="23"/>
      <c r="PX190" s="23"/>
      <c r="PY190" s="23"/>
      <c r="PZ190" s="23"/>
      <c r="QA190" s="23"/>
      <c r="QB190" s="23"/>
      <c r="QC190" s="23"/>
      <c r="QD190" s="23"/>
      <c r="QE190" s="23"/>
      <c r="QF190" s="23"/>
      <c r="QG190" s="23"/>
      <c r="QH190" s="23"/>
      <c r="QI190" s="23"/>
      <c r="QJ190" s="23"/>
      <c r="QK190" s="23"/>
      <c r="QL190" s="23"/>
      <c r="QM190" s="23"/>
      <c r="QN190" s="23"/>
      <c r="QO190" s="23"/>
      <c r="QP190" s="23"/>
      <c r="QQ190" s="23"/>
      <c r="QR190" s="23"/>
      <c r="QS190" s="23"/>
      <c r="QT190" s="23"/>
      <c r="QU190" s="23"/>
      <c r="QV190" s="23"/>
      <c r="QW190" s="23"/>
      <c r="QX190" s="23"/>
      <c r="QY190" s="23"/>
      <c r="QZ190" s="23"/>
      <c r="RA190" s="23"/>
      <c r="RB190" s="23"/>
      <c r="RC190" s="23"/>
      <c r="RD190" s="23"/>
      <c r="RE190" s="23"/>
      <c r="RF190" s="23"/>
      <c r="RG190" s="23"/>
      <c r="RH190" s="23"/>
      <c r="RI190" s="23"/>
      <c r="RJ190" s="23"/>
      <c r="RK190" s="23"/>
      <c r="RL190" s="23"/>
      <c r="RM190" s="23"/>
      <c r="RN190" s="23"/>
      <c r="RO190" s="23"/>
      <c r="RP190" s="23"/>
      <c r="RQ190" s="23"/>
      <c r="RR190" s="23"/>
      <c r="RS190" s="23"/>
      <c r="RT190" s="23"/>
      <c r="RU190" s="23"/>
      <c r="RV190" s="23"/>
      <c r="RW190" s="23"/>
      <c r="RX190" s="23"/>
      <c r="RY190" s="23"/>
      <c r="RZ190" s="23"/>
      <c r="SA190" s="23"/>
      <c r="SB190" s="23"/>
      <c r="SC190" s="23"/>
      <c r="SD190" s="23"/>
      <c r="SE190" s="23"/>
      <c r="SF190" s="23"/>
      <c r="SG190" s="23"/>
      <c r="SH190" s="23"/>
      <c r="SI190" s="23"/>
      <c r="SJ190" s="23"/>
      <c r="SK190" s="23"/>
      <c r="SL190" s="23"/>
      <c r="SM190" s="23"/>
      <c r="SN190" s="23"/>
      <c r="SO190" s="23"/>
      <c r="SP190" s="23"/>
      <c r="SQ190" s="23"/>
      <c r="SR190" s="23"/>
      <c r="SS190" s="23"/>
      <c r="ST190" s="23"/>
      <c r="SU190" s="23"/>
      <c r="SV190" s="23"/>
      <c r="SW190" s="23"/>
      <c r="SX190" s="23"/>
      <c r="SY190" s="23"/>
      <c r="SZ190" s="23"/>
      <c r="TA190" s="23"/>
      <c r="TB190" s="23"/>
      <c r="TC190" s="23"/>
      <c r="TD190" s="23"/>
      <c r="TE190" s="23"/>
      <c r="TF190" s="23"/>
      <c r="TG190" s="23"/>
      <c r="TH190" s="23"/>
      <c r="TI190" s="23"/>
      <c r="TJ190" s="23"/>
      <c r="TK190" s="23"/>
      <c r="TL190" s="23"/>
      <c r="TM190" s="23"/>
      <c r="TN190" s="23"/>
      <c r="TO190" s="23"/>
      <c r="TP190" s="23"/>
      <c r="TQ190" s="23"/>
      <c r="TR190" s="23"/>
      <c r="TS190" s="23"/>
      <c r="TT190" s="23"/>
      <c r="TU190" s="23"/>
      <c r="TV190" s="23"/>
      <c r="TW190" s="23"/>
      <c r="TX190" s="23"/>
      <c r="TY190" s="23"/>
      <c r="TZ190" s="23"/>
      <c r="UA190" s="23"/>
      <c r="UB190" s="23"/>
      <c r="UC190" s="23"/>
      <c r="UD190" s="23"/>
      <c r="UE190" s="23"/>
      <c r="UF190" s="23"/>
      <c r="UG190" s="23"/>
      <c r="UH190" s="23"/>
      <c r="UI190" s="23"/>
      <c r="UJ190" s="23"/>
      <c r="UK190" s="23"/>
      <c r="UL190" s="23"/>
      <c r="UM190" s="23"/>
      <c r="UN190" s="23"/>
      <c r="UO190" s="23"/>
      <c r="UP190" s="23"/>
      <c r="UQ190" s="23"/>
      <c r="UR190" s="23"/>
      <c r="US190" s="23"/>
      <c r="UT190" s="23"/>
      <c r="UU190" s="23"/>
      <c r="UV190" s="23"/>
      <c r="UW190" s="23"/>
      <c r="UX190" s="23"/>
      <c r="UY190" s="23"/>
      <c r="UZ190" s="23"/>
      <c r="VA190" s="23"/>
      <c r="VB190" s="23"/>
      <c r="VC190" s="23"/>
      <c r="VD190" s="23"/>
      <c r="VE190" s="23"/>
      <c r="VF190" s="23"/>
      <c r="VG190" s="23"/>
      <c r="VH190" s="23"/>
      <c r="VI190" s="23"/>
      <c r="VJ190" s="23"/>
      <c r="VK190" s="23"/>
      <c r="VL190" s="23"/>
      <c r="VM190" s="23"/>
      <c r="VN190" s="23"/>
      <c r="VO190" s="23"/>
      <c r="VP190" s="23"/>
      <c r="VQ190" s="23"/>
      <c r="VR190" s="23"/>
      <c r="VS190" s="23"/>
      <c r="VT190" s="23"/>
      <c r="VU190" s="23"/>
      <c r="VV190" s="23"/>
      <c r="VW190" s="23"/>
      <c r="VX190" s="23"/>
      <c r="VY190" s="23"/>
      <c r="VZ190" s="23"/>
      <c r="WA190" s="23"/>
      <c r="WB190" s="23"/>
      <c r="WC190" s="23"/>
      <c r="WD190" s="23"/>
      <c r="WE190" s="23"/>
      <c r="WF190" s="23"/>
      <c r="WG190" s="23"/>
      <c r="WH190" s="23"/>
      <c r="WI190" s="23"/>
      <c r="WJ190" s="23"/>
      <c r="WK190" s="23"/>
      <c r="WL190" s="23"/>
      <c r="WM190" s="23"/>
      <c r="WN190" s="23"/>
      <c r="WO190" s="23"/>
      <c r="WP190" s="23"/>
      <c r="WQ190" s="23"/>
      <c r="WR190" s="23"/>
      <c r="WS190" s="23"/>
      <c r="WT190" s="23"/>
      <c r="WU190" s="23"/>
      <c r="WV190" s="23"/>
      <c r="WW190" s="23"/>
      <c r="WX190" s="23"/>
      <c r="WY190" s="23"/>
      <c r="WZ190" s="23"/>
      <c r="XA190" s="23"/>
      <c r="XB190" s="23"/>
      <c r="XC190" s="23"/>
      <c r="XD190" s="23"/>
      <c r="XE190" s="23"/>
      <c r="XF190" s="23"/>
      <c r="XG190" s="23"/>
      <c r="XH190" s="23"/>
      <c r="XI190" s="23"/>
      <c r="XJ190" s="23"/>
      <c r="XK190" s="23"/>
      <c r="XL190" s="23"/>
      <c r="XM190" s="23"/>
      <c r="XN190" s="23"/>
      <c r="XO190" s="23"/>
      <c r="XP190" s="23"/>
      <c r="XQ190" s="23"/>
      <c r="XR190" s="23"/>
      <c r="XS190" s="23"/>
      <c r="XT190" s="23"/>
      <c r="XU190" s="23"/>
      <c r="XV190" s="23"/>
      <c r="XW190" s="23"/>
      <c r="XX190" s="23"/>
      <c r="XY190" s="23"/>
      <c r="XZ190" s="23"/>
      <c r="YA190" s="23"/>
      <c r="YB190" s="23"/>
      <c r="YC190" s="23"/>
      <c r="YD190" s="23"/>
      <c r="YE190" s="23"/>
      <c r="YF190" s="23"/>
      <c r="YG190" s="23"/>
      <c r="YH190" s="23"/>
      <c r="YI190" s="23"/>
      <c r="YJ190" s="23"/>
      <c r="YK190" s="23"/>
      <c r="YL190" s="23"/>
      <c r="YM190" s="23"/>
      <c r="YN190" s="23"/>
      <c r="YO190" s="23"/>
      <c r="YP190" s="23"/>
      <c r="YQ190" s="23"/>
      <c r="YR190" s="23"/>
      <c r="YS190" s="23"/>
      <c r="YT190" s="23"/>
      <c r="YU190" s="23"/>
      <c r="YV190" s="23"/>
      <c r="YW190" s="23"/>
      <c r="YX190" s="23"/>
      <c r="YY190" s="23"/>
      <c r="YZ190" s="23"/>
      <c r="ZA190" s="23"/>
      <c r="ZB190" s="23"/>
      <c r="ZC190" s="23"/>
      <c r="ZD190" s="23"/>
      <c r="ZE190" s="23"/>
      <c r="ZF190" s="23"/>
      <c r="ZG190" s="23"/>
      <c r="ZH190" s="23"/>
      <c r="ZI190" s="23"/>
      <c r="ZJ190" s="23"/>
      <c r="ZK190" s="23"/>
      <c r="ZL190" s="23"/>
      <c r="ZM190" s="23"/>
      <c r="ZN190" s="23"/>
      <c r="ZO190" s="23"/>
      <c r="ZP190" s="23"/>
      <c r="ZQ190" s="23"/>
      <c r="ZR190" s="23"/>
      <c r="ZS190" s="23"/>
      <c r="ZT190" s="23"/>
      <c r="ZU190" s="23"/>
      <c r="ZV190" s="23"/>
      <c r="ZW190" s="23"/>
      <c r="ZX190" s="23"/>
      <c r="ZY190" s="23"/>
      <c r="ZZ190" s="23"/>
      <c r="AAA190" s="23"/>
      <c r="AAB190" s="23"/>
      <c r="AAC190" s="23"/>
      <c r="AAD190" s="23"/>
      <c r="AAE190" s="23"/>
      <c r="AAF190" s="23"/>
      <c r="AAG190" s="23"/>
      <c r="AAH190" s="23"/>
      <c r="AAI190" s="23"/>
      <c r="AAJ190" s="23"/>
      <c r="AAK190" s="23"/>
      <c r="AAL190" s="23"/>
      <c r="AAM190" s="23"/>
      <c r="AAN190" s="23"/>
      <c r="AAO190" s="23"/>
      <c r="AAP190" s="23"/>
      <c r="AAQ190" s="23"/>
      <c r="AAR190" s="23"/>
      <c r="AAS190" s="23"/>
      <c r="AAT190" s="23"/>
      <c r="AAU190" s="23"/>
      <c r="AAV190" s="23"/>
      <c r="AAW190" s="23"/>
      <c r="AAX190" s="23"/>
      <c r="AAY190" s="23"/>
      <c r="AAZ190" s="23"/>
      <c r="ABA190" s="23"/>
      <c r="ABB190" s="23"/>
      <c r="ABC190" s="23"/>
      <c r="ABD190" s="23"/>
      <c r="ABE190" s="23"/>
      <c r="ABF190" s="23"/>
      <c r="ABG190" s="23"/>
      <c r="ABH190" s="23"/>
      <c r="ABI190" s="23"/>
      <c r="ABJ190" s="23"/>
      <c r="ABK190" s="23"/>
      <c r="ABL190" s="23"/>
      <c r="ABM190" s="23"/>
      <c r="ABN190" s="23"/>
      <c r="ABO190" s="23"/>
      <c r="ABP190" s="23"/>
      <c r="ABQ190" s="23"/>
      <c r="ABR190" s="23"/>
      <c r="ABS190" s="23"/>
      <c r="ABT190" s="23"/>
      <c r="ABU190" s="23"/>
      <c r="ABV190" s="23"/>
      <c r="ABW190" s="23"/>
      <c r="ABX190" s="23"/>
      <c r="ABY190" s="23"/>
      <c r="ABZ190" s="23"/>
      <c r="ACA190" s="23"/>
      <c r="ACB190" s="23"/>
      <c r="ACC190" s="23"/>
      <c r="ACD190" s="23"/>
      <c r="ACE190" s="23"/>
      <c r="ACF190" s="23"/>
      <c r="ACG190" s="23"/>
      <c r="ACH190" s="23"/>
      <c r="ACI190" s="23"/>
      <c r="ACJ190" s="23"/>
      <c r="ACK190" s="23"/>
      <c r="ACL190" s="23"/>
      <c r="ACM190" s="23"/>
      <c r="ACN190" s="23"/>
      <c r="ACO190" s="23"/>
      <c r="ACP190" s="23"/>
      <c r="ACQ190" s="23"/>
      <c r="ACR190" s="23"/>
      <c r="ACS190" s="23"/>
      <c r="ACT190" s="23"/>
      <c r="ACU190" s="23"/>
      <c r="ACV190" s="23"/>
      <c r="ACW190" s="23"/>
      <c r="ACX190" s="23"/>
      <c r="ACY190" s="23"/>
      <c r="ACZ190" s="23"/>
      <c r="ADA190" s="23"/>
      <c r="ADB190" s="23"/>
      <c r="ADC190" s="23"/>
      <c r="ADD190" s="23"/>
      <c r="ADE190" s="23"/>
      <c r="ADF190" s="23"/>
      <c r="ADG190" s="23"/>
      <c r="ADH190" s="23"/>
      <c r="ADI190" s="23"/>
      <c r="ADJ190" s="23"/>
      <c r="ADK190" s="23"/>
      <c r="ADL190" s="23"/>
      <c r="ADM190" s="23"/>
      <c r="ADN190" s="23"/>
      <c r="ADO190" s="23"/>
      <c r="ADP190" s="23"/>
      <c r="ADQ190" s="23"/>
      <c r="ADR190" s="23"/>
      <c r="ADS190" s="23"/>
      <c r="ADT190" s="23"/>
      <c r="ADU190" s="23"/>
      <c r="ADV190" s="23"/>
      <c r="ADW190" s="23"/>
      <c r="ADX190" s="23"/>
      <c r="ADY190" s="23"/>
      <c r="ADZ190" s="23"/>
      <c r="AEA190" s="23"/>
      <c r="AEB190" s="23"/>
      <c r="AEC190" s="23"/>
      <c r="AED190" s="23"/>
      <c r="AEE190" s="23"/>
      <c r="AEF190" s="23"/>
      <c r="AEG190" s="23"/>
      <c r="AEH190" s="23"/>
      <c r="AEI190" s="23"/>
      <c r="AEJ190" s="23"/>
      <c r="AEK190" s="23"/>
      <c r="AEL190" s="23"/>
      <c r="AEM190" s="23"/>
      <c r="AEN190" s="23"/>
      <c r="AEO190" s="23"/>
      <c r="AEP190" s="23"/>
      <c r="AEQ190" s="23"/>
      <c r="AER190" s="23"/>
      <c r="AES190" s="23"/>
      <c r="AET190" s="23"/>
      <c r="AEU190" s="23"/>
      <c r="AEV190" s="23"/>
      <c r="AEW190" s="23"/>
      <c r="AEX190" s="23"/>
      <c r="AEY190" s="23"/>
      <c r="AEZ190" s="23"/>
      <c r="AFA190" s="23"/>
      <c r="AFB190" s="23"/>
      <c r="AFC190" s="23"/>
      <c r="AFD190" s="23"/>
      <c r="AFE190" s="23"/>
      <c r="AFF190" s="23"/>
      <c r="AFG190" s="23"/>
      <c r="AFH190" s="23"/>
      <c r="AFI190" s="23"/>
      <c r="AFJ190" s="23"/>
      <c r="AFK190" s="23"/>
      <c r="AFL190" s="23"/>
      <c r="AFM190" s="23"/>
      <c r="AFN190" s="23"/>
      <c r="AFO190" s="23"/>
      <c r="AFP190" s="23"/>
      <c r="AFQ190" s="23"/>
      <c r="AFR190" s="23"/>
      <c r="AFS190" s="23"/>
      <c r="AFT190" s="23"/>
      <c r="AFU190" s="23"/>
      <c r="AFV190" s="23"/>
      <c r="AFW190" s="23"/>
      <c r="AFX190" s="23"/>
      <c r="AFY190" s="23"/>
      <c r="AFZ190" s="23"/>
      <c r="AGA190" s="23"/>
      <c r="AGB190" s="23"/>
      <c r="AGC190" s="23"/>
      <c r="AGD190" s="23"/>
      <c r="AGE190" s="23"/>
      <c r="AGF190" s="23"/>
      <c r="AGG190" s="23"/>
      <c r="AGH190" s="23"/>
      <c r="AGI190" s="23"/>
      <c r="AGJ190" s="23"/>
      <c r="AGK190" s="23"/>
      <c r="AGL190" s="23"/>
      <c r="AGM190" s="23"/>
      <c r="AGN190" s="23"/>
      <c r="AGO190" s="23"/>
      <c r="AGP190" s="23"/>
      <c r="AGQ190" s="23"/>
      <c r="AGR190" s="23"/>
      <c r="AGS190" s="23"/>
      <c r="AGT190" s="23"/>
      <c r="AGU190" s="23"/>
      <c r="AGV190" s="23"/>
      <c r="AGW190" s="23"/>
      <c r="AGX190" s="23"/>
      <c r="AGY190" s="23"/>
      <c r="AGZ190" s="23"/>
      <c r="AHA190" s="23"/>
      <c r="AHB190" s="23"/>
      <c r="AHC190" s="23"/>
      <c r="AHD190" s="23"/>
      <c r="AHE190" s="23"/>
      <c r="AHF190" s="23"/>
      <c r="AHG190" s="23"/>
      <c r="AHH190" s="23"/>
      <c r="AHI190" s="23"/>
      <c r="AHJ190" s="23"/>
      <c r="AHK190" s="23"/>
    </row>
    <row r="191" spans="1:896" s="22" customFormat="1" ht="18" customHeight="1" x14ac:dyDescent="0.2">
      <c r="A191" s="120" t="s">
        <v>89</v>
      </c>
      <c r="B191" s="140"/>
      <c r="C191" s="122" t="s">
        <v>167</v>
      </c>
      <c r="D191" s="191" t="s">
        <v>50</v>
      </c>
      <c r="E191" s="170">
        <v>1</v>
      </c>
      <c r="F191" s="174"/>
      <c r="G191" s="189">
        <f t="shared" si="9"/>
        <v>0</v>
      </c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  <c r="IW191" s="23"/>
      <c r="IX191" s="23"/>
      <c r="IY191" s="23"/>
      <c r="IZ191" s="23"/>
      <c r="JA191" s="23"/>
      <c r="JB191" s="23"/>
      <c r="JC191" s="23"/>
      <c r="JD191" s="23"/>
      <c r="JE191" s="23"/>
      <c r="JF191" s="23"/>
      <c r="JG191" s="23"/>
      <c r="JH191" s="23"/>
      <c r="JI191" s="23"/>
      <c r="JJ191" s="23"/>
      <c r="JK191" s="23"/>
      <c r="JL191" s="23"/>
      <c r="JM191" s="23"/>
      <c r="JN191" s="23"/>
      <c r="JO191" s="23"/>
      <c r="JP191" s="23"/>
      <c r="JQ191" s="23"/>
      <c r="JR191" s="23"/>
      <c r="JS191" s="23"/>
      <c r="JT191" s="23"/>
      <c r="JU191" s="23"/>
      <c r="JV191" s="23"/>
      <c r="JW191" s="23"/>
      <c r="JX191" s="23"/>
      <c r="JY191" s="23"/>
      <c r="JZ191" s="23"/>
      <c r="KA191" s="23"/>
      <c r="KB191" s="23"/>
      <c r="KC191" s="23"/>
      <c r="KD191" s="23"/>
      <c r="KE191" s="23"/>
      <c r="KF191" s="23"/>
      <c r="KG191" s="23"/>
      <c r="KH191" s="23"/>
      <c r="KI191" s="23"/>
      <c r="KJ191" s="23"/>
      <c r="KK191" s="23"/>
      <c r="KL191" s="23"/>
      <c r="KM191" s="23"/>
      <c r="KN191" s="23"/>
      <c r="KO191" s="23"/>
      <c r="KP191" s="23"/>
      <c r="KQ191" s="23"/>
      <c r="KR191" s="23"/>
      <c r="KS191" s="23"/>
      <c r="KT191" s="23"/>
      <c r="KU191" s="23"/>
      <c r="KV191" s="23"/>
      <c r="KW191" s="23"/>
      <c r="KX191" s="23"/>
      <c r="KY191" s="23"/>
      <c r="KZ191" s="23"/>
      <c r="LA191" s="23"/>
      <c r="LB191" s="23"/>
      <c r="LC191" s="23"/>
      <c r="LD191" s="23"/>
      <c r="LE191" s="23"/>
      <c r="LF191" s="23"/>
      <c r="LG191" s="23"/>
      <c r="LH191" s="23"/>
      <c r="LI191" s="23"/>
      <c r="LJ191" s="23"/>
      <c r="LK191" s="23"/>
      <c r="LL191" s="23"/>
      <c r="LM191" s="23"/>
      <c r="LN191" s="23"/>
      <c r="LO191" s="23"/>
      <c r="LP191" s="23"/>
      <c r="LQ191" s="23"/>
      <c r="LR191" s="23"/>
      <c r="LS191" s="23"/>
      <c r="LT191" s="23"/>
      <c r="LU191" s="23"/>
      <c r="LV191" s="23"/>
      <c r="LW191" s="23"/>
      <c r="LX191" s="23"/>
      <c r="LY191" s="23"/>
      <c r="LZ191" s="23"/>
      <c r="MA191" s="23"/>
      <c r="MB191" s="23"/>
      <c r="MC191" s="23"/>
      <c r="MD191" s="23"/>
      <c r="ME191" s="23"/>
      <c r="MF191" s="23"/>
      <c r="MG191" s="23"/>
      <c r="MH191" s="23"/>
      <c r="MI191" s="23"/>
      <c r="MJ191" s="23"/>
      <c r="MK191" s="23"/>
      <c r="ML191" s="23"/>
      <c r="MM191" s="23"/>
      <c r="MN191" s="23"/>
      <c r="MO191" s="23"/>
      <c r="MP191" s="23"/>
      <c r="MQ191" s="23"/>
      <c r="MR191" s="23"/>
      <c r="MS191" s="23"/>
      <c r="MT191" s="23"/>
      <c r="MU191" s="23"/>
      <c r="MV191" s="23"/>
      <c r="MW191" s="23"/>
      <c r="MX191" s="23"/>
      <c r="MY191" s="23"/>
      <c r="MZ191" s="23"/>
      <c r="NA191" s="23"/>
      <c r="NB191" s="23"/>
      <c r="NC191" s="23"/>
      <c r="ND191" s="23"/>
      <c r="NE191" s="23"/>
      <c r="NF191" s="23"/>
      <c r="NG191" s="23"/>
      <c r="NH191" s="23"/>
      <c r="NI191" s="23"/>
      <c r="NJ191" s="23"/>
      <c r="NK191" s="23"/>
      <c r="NL191" s="23"/>
      <c r="NM191" s="23"/>
      <c r="NN191" s="23"/>
      <c r="NO191" s="23"/>
      <c r="NP191" s="23"/>
      <c r="NQ191" s="23"/>
      <c r="NR191" s="23"/>
      <c r="NS191" s="23"/>
      <c r="NT191" s="23"/>
      <c r="NU191" s="23"/>
      <c r="NV191" s="23"/>
      <c r="NW191" s="23"/>
      <c r="NX191" s="23"/>
      <c r="NY191" s="23"/>
      <c r="NZ191" s="23"/>
      <c r="OA191" s="23"/>
      <c r="OB191" s="23"/>
      <c r="OC191" s="23"/>
      <c r="OD191" s="23"/>
      <c r="OE191" s="23"/>
      <c r="OF191" s="23"/>
      <c r="OG191" s="23"/>
      <c r="OH191" s="23"/>
      <c r="OI191" s="23"/>
      <c r="OJ191" s="23"/>
      <c r="OK191" s="23"/>
      <c r="OL191" s="23"/>
      <c r="OM191" s="23"/>
      <c r="ON191" s="23"/>
      <c r="OO191" s="23"/>
      <c r="OP191" s="23"/>
      <c r="OQ191" s="23"/>
      <c r="OR191" s="23"/>
      <c r="OS191" s="23"/>
      <c r="OT191" s="23"/>
      <c r="OU191" s="23"/>
      <c r="OV191" s="23"/>
      <c r="OW191" s="23"/>
      <c r="OX191" s="23"/>
      <c r="OY191" s="23"/>
      <c r="OZ191" s="23"/>
      <c r="PA191" s="23"/>
      <c r="PB191" s="23"/>
      <c r="PC191" s="23"/>
      <c r="PD191" s="23"/>
      <c r="PE191" s="23"/>
      <c r="PF191" s="23"/>
      <c r="PG191" s="23"/>
      <c r="PH191" s="23"/>
      <c r="PI191" s="23"/>
      <c r="PJ191" s="23"/>
      <c r="PK191" s="23"/>
      <c r="PL191" s="23"/>
      <c r="PM191" s="23"/>
      <c r="PN191" s="23"/>
      <c r="PO191" s="23"/>
      <c r="PP191" s="23"/>
      <c r="PQ191" s="23"/>
      <c r="PR191" s="23"/>
      <c r="PS191" s="23"/>
      <c r="PT191" s="23"/>
      <c r="PU191" s="23"/>
      <c r="PV191" s="23"/>
      <c r="PW191" s="23"/>
      <c r="PX191" s="23"/>
      <c r="PY191" s="23"/>
      <c r="PZ191" s="23"/>
      <c r="QA191" s="23"/>
      <c r="QB191" s="23"/>
      <c r="QC191" s="23"/>
      <c r="QD191" s="23"/>
      <c r="QE191" s="23"/>
      <c r="QF191" s="23"/>
      <c r="QG191" s="23"/>
      <c r="QH191" s="23"/>
      <c r="QI191" s="23"/>
      <c r="QJ191" s="23"/>
      <c r="QK191" s="23"/>
      <c r="QL191" s="23"/>
      <c r="QM191" s="23"/>
      <c r="QN191" s="23"/>
      <c r="QO191" s="23"/>
      <c r="QP191" s="23"/>
      <c r="QQ191" s="23"/>
      <c r="QR191" s="23"/>
      <c r="QS191" s="23"/>
      <c r="QT191" s="23"/>
      <c r="QU191" s="23"/>
      <c r="QV191" s="23"/>
      <c r="QW191" s="23"/>
      <c r="QX191" s="23"/>
      <c r="QY191" s="23"/>
      <c r="QZ191" s="23"/>
      <c r="RA191" s="23"/>
      <c r="RB191" s="23"/>
      <c r="RC191" s="23"/>
      <c r="RD191" s="23"/>
      <c r="RE191" s="23"/>
      <c r="RF191" s="23"/>
      <c r="RG191" s="23"/>
      <c r="RH191" s="23"/>
      <c r="RI191" s="23"/>
      <c r="RJ191" s="23"/>
      <c r="RK191" s="23"/>
      <c r="RL191" s="23"/>
      <c r="RM191" s="23"/>
      <c r="RN191" s="23"/>
      <c r="RO191" s="23"/>
      <c r="RP191" s="23"/>
      <c r="RQ191" s="23"/>
      <c r="RR191" s="23"/>
      <c r="RS191" s="23"/>
      <c r="RT191" s="23"/>
      <c r="RU191" s="23"/>
      <c r="RV191" s="23"/>
      <c r="RW191" s="23"/>
      <c r="RX191" s="23"/>
      <c r="RY191" s="23"/>
      <c r="RZ191" s="23"/>
      <c r="SA191" s="23"/>
      <c r="SB191" s="23"/>
      <c r="SC191" s="23"/>
      <c r="SD191" s="23"/>
      <c r="SE191" s="23"/>
      <c r="SF191" s="23"/>
      <c r="SG191" s="23"/>
      <c r="SH191" s="23"/>
      <c r="SI191" s="23"/>
      <c r="SJ191" s="23"/>
      <c r="SK191" s="23"/>
      <c r="SL191" s="23"/>
      <c r="SM191" s="23"/>
      <c r="SN191" s="23"/>
      <c r="SO191" s="23"/>
      <c r="SP191" s="23"/>
      <c r="SQ191" s="23"/>
      <c r="SR191" s="23"/>
      <c r="SS191" s="23"/>
      <c r="ST191" s="23"/>
      <c r="SU191" s="23"/>
      <c r="SV191" s="23"/>
      <c r="SW191" s="23"/>
      <c r="SX191" s="23"/>
      <c r="SY191" s="23"/>
      <c r="SZ191" s="23"/>
      <c r="TA191" s="23"/>
      <c r="TB191" s="23"/>
      <c r="TC191" s="23"/>
      <c r="TD191" s="23"/>
      <c r="TE191" s="23"/>
      <c r="TF191" s="23"/>
      <c r="TG191" s="23"/>
      <c r="TH191" s="23"/>
      <c r="TI191" s="23"/>
      <c r="TJ191" s="23"/>
      <c r="TK191" s="23"/>
      <c r="TL191" s="23"/>
      <c r="TM191" s="23"/>
      <c r="TN191" s="23"/>
      <c r="TO191" s="23"/>
      <c r="TP191" s="23"/>
      <c r="TQ191" s="23"/>
      <c r="TR191" s="23"/>
      <c r="TS191" s="23"/>
      <c r="TT191" s="23"/>
      <c r="TU191" s="23"/>
      <c r="TV191" s="23"/>
      <c r="TW191" s="23"/>
      <c r="TX191" s="23"/>
      <c r="TY191" s="23"/>
      <c r="TZ191" s="23"/>
      <c r="UA191" s="23"/>
      <c r="UB191" s="23"/>
      <c r="UC191" s="23"/>
      <c r="UD191" s="23"/>
      <c r="UE191" s="23"/>
      <c r="UF191" s="23"/>
      <c r="UG191" s="23"/>
      <c r="UH191" s="23"/>
      <c r="UI191" s="23"/>
      <c r="UJ191" s="23"/>
      <c r="UK191" s="23"/>
      <c r="UL191" s="23"/>
      <c r="UM191" s="23"/>
      <c r="UN191" s="23"/>
      <c r="UO191" s="23"/>
      <c r="UP191" s="23"/>
      <c r="UQ191" s="23"/>
      <c r="UR191" s="23"/>
      <c r="US191" s="23"/>
      <c r="UT191" s="23"/>
      <c r="UU191" s="23"/>
      <c r="UV191" s="23"/>
      <c r="UW191" s="23"/>
      <c r="UX191" s="23"/>
      <c r="UY191" s="23"/>
      <c r="UZ191" s="23"/>
      <c r="VA191" s="23"/>
      <c r="VB191" s="23"/>
      <c r="VC191" s="23"/>
      <c r="VD191" s="23"/>
      <c r="VE191" s="23"/>
      <c r="VF191" s="23"/>
      <c r="VG191" s="23"/>
      <c r="VH191" s="23"/>
      <c r="VI191" s="23"/>
      <c r="VJ191" s="23"/>
      <c r="VK191" s="23"/>
      <c r="VL191" s="23"/>
      <c r="VM191" s="23"/>
      <c r="VN191" s="23"/>
      <c r="VO191" s="23"/>
      <c r="VP191" s="23"/>
      <c r="VQ191" s="23"/>
      <c r="VR191" s="23"/>
      <c r="VS191" s="23"/>
      <c r="VT191" s="23"/>
      <c r="VU191" s="23"/>
      <c r="VV191" s="23"/>
      <c r="VW191" s="23"/>
      <c r="VX191" s="23"/>
      <c r="VY191" s="23"/>
      <c r="VZ191" s="23"/>
      <c r="WA191" s="23"/>
      <c r="WB191" s="23"/>
      <c r="WC191" s="23"/>
      <c r="WD191" s="23"/>
      <c r="WE191" s="23"/>
      <c r="WF191" s="23"/>
      <c r="WG191" s="23"/>
      <c r="WH191" s="23"/>
      <c r="WI191" s="23"/>
      <c r="WJ191" s="23"/>
      <c r="WK191" s="23"/>
      <c r="WL191" s="23"/>
      <c r="WM191" s="23"/>
      <c r="WN191" s="23"/>
      <c r="WO191" s="23"/>
      <c r="WP191" s="23"/>
      <c r="WQ191" s="23"/>
      <c r="WR191" s="23"/>
      <c r="WS191" s="23"/>
      <c r="WT191" s="23"/>
      <c r="WU191" s="23"/>
      <c r="WV191" s="23"/>
      <c r="WW191" s="23"/>
      <c r="WX191" s="23"/>
      <c r="WY191" s="23"/>
      <c r="WZ191" s="23"/>
      <c r="XA191" s="23"/>
      <c r="XB191" s="23"/>
      <c r="XC191" s="23"/>
      <c r="XD191" s="23"/>
      <c r="XE191" s="23"/>
      <c r="XF191" s="23"/>
      <c r="XG191" s="23"/>
      <c r="XH191" s="23"/>
      <c r="XI191" s="23"/>
      <c r="XJ191" s="23"/>
      <c r="XK191" s="23"/>
      <c r="XL191" s="23"/>
      <c r="XM191" s="23"/>
      <c r="XN191" s="23"/>
      <c r="XO191" s="23"/>
      <c r="XP191" s="23"/>
      <c r="XQ191" s="23"/>
      <c r="XR191" s="23"/>
      <c r="XS191" s="23"/>
      <c r="XT191" s="23"/>
      <c r="XU191" s="23"/>
      <c r="XV191" s="23"/>
      <c r="XW191" s="23"/>
      <c r="XX191" s="23"/>
      <c r="XY191" s="23"/>
      <c r="XZ191" s="23"/>
      <c r="YA191" s="23"/>
      <c r="YB191" s="23"/>
      <c r="YC191" s="23"/>
      <c r="YD191" s="23"/>
      <c r="YE191" s="23"/>
      <c r="YF191" s="23"/>
      <c r="YG191" s="23"/>
      <c r="YH191" s="23"/>
      <c r="YI191" s="23"/>
      <c r="YJ191" s="23"/>
      <c r="YK191" s="23"/>
      <c r="YL191" s="23"/>
      <c r="YM191" s="23"/>
      <c r="YN191" s="23"/>
      <c r="YO191" s="23"/>
      <c r="YP191" s="23"/>
      <c r="YQ191" s="23"/>
      <c r="YR191" s="23"/>
      <c r="YS191" s="23"/>
      <c r="YT191" s="23"/>
      <c r="YU191" s="23"/>
      <c r="YV191" s="23"/>
      <c r="YW191" s="23"/>
      <c r="YX191" s="23"/>
      <c r="YY191" s="23"/>
      <c r="YZ191" s="23"/>
      <c r="ZA191" s="23"/>
      <c r="ZB191" s="23"/>
      <c r="ZC191" s="23"/>
      <c r="ZD191" s="23"/>
      <c r="ZE191" s="23"/>
      <c r="ZF191" s="23"/>
      <c r="ZG191" s="23"/>
      <c r="ZH191" s="23"/>
      <c r="ZI191" s="23"/>
      <c r="ZJ191" s="23"/>
      <c r="ZK191" s="23"/>
      <c r="ZL191" s="23"/>
      <c r="ZM191" s="23"/>
      <c r="ZN191" s="23"/>
      <c r="ZO191" s="23"/>
      <c r="ZP191" s="23"/>
      <c r="ZQ191" s="23"/>
      <c r="ZR191" s="23"/>
      <c r="ZS191" s="23"/>
      <c r="ZT191" s="23"/>
      <c r="ZU191" s="23"/>
      <c r="ZV191" s="23"/>
      <c r="ZW191" s="23"/>
      <c r="ZX191" s="23"/>
      <c r="ZY191" s="23"/>
      <c r="ZZ191" s="23"/>
      <c r="AAA191" s="23"/>
      <c r="AAB191" s="23"/>
      <c r="AAC191" s="23"/>
      <c r="AAD191" s="23"/>
      <c r="AAE191" s="23"/>
      <c r="AAF191" s="23"/>
      <c r="AAG191" s="23"/>
      <c r="AAH191" s="23"/>
      <c r="AAI191" s="23"/>
      <c r="AAJ191" s="23"/>
      <c r="AAK191" s="23"/>
      <c r="AAL191" s="23"/>
      <c r="AAM191" s="23"/>
      <c r="AAN191" s="23"/>
      <c r="AAO191" s="23"/>
      <c r="AAP191" s="23"/>
      <c r="AAQ191" s="23"/>
      <c r="AAR191" s="23"/>
      <c r="AAS191" s="23"/>
      <c r="AAT191" s="23"/>
      <c r="AAU191" s="23"/>
      <c r="AAV191" s="23"/>
      <c r="AAW191" s="23"/>
      <c r="AAX191" s="23"/>
      <c r="AAY191" s="23"/>
      <c r="AAZ191" s="23"/>
      <c r="ABA191" s="23"/>
      <c r="ABB191" s="23"/>
      <c r="ABC191" s="23"/>
      <c r="ABD191" s="23"/>
      <c r="ABE191" s="23"/>
      <c r="ABF191" s="23"/>
      <c r="ABG191" s="23"/>
      <c r="ABH191" s="23"/>
      <c r="ABI191" s="23"/>
      <c r="ABJ191" s="23"/>
      <c r="ABK191" s="23"/>
      <c r="ABL191" s="23"/>
      <c r="ABM191" s="23"/>
      <c r="ABN191" s="23"/>
      <c r="ABO191" s="23"/>
      <c r="ABP191" s="23"/>
      <c r="ABQ191" s="23"/>
      <c r="ABR191" s="23"/>
      <c r="ABS191" s="23"/>
      <c r="ABT191" s="23"/>
      <c r="ABU191" s="23"/>
      <c r="ABV191" s="23"/>
      <c r="ABW191" s="23"/>
      <c r="ABX191" s="23"/>
      <c r="ABY191" s="23"/>
      <c r="ABZ191" s="23"/>
      <c r="ACA191" s="23"/>
      <c r="ACB191" s="23"/>
      <c r="ACC191" s="23"/>
      <c r="ACD191" s="23"/>
      <c r="ACE191" s="23"/>
      <c r="ACF191" s="23"/>
      <c r="ACG191" s="23"/>
      <c r="ACH191" s="23"/>
      <c r="ACI191" s="23"/>
      <c r="ACJ191" s="23"/>
      <c r="ACK191" s="23"/>
      <c r="ACL191" s="23"/>
      <c r="ACM191" s="23"/>
      <c r="ACN191" s="23"/>
      <c r="ACO191" s="23"/>
      <c r="ACP191" s="23"/>
      <c r="ACQ191" s="23"/>
      <c r="ACR191" s="23"/>
      <c r="ACS191" s="23"/>
      <c r="ACT191" s="23"/>
      <c r="ACU191" s="23"/>
      <c r="ACV191" s="23"/>
      <c r="ACW191" s="23"/>
      <c r="ACX191" s="23"/>
      <c r="ACY191" s="23"/>
      <c r="ACZ191" s="23"/>
      <c r="ADA191" s="23"/>
      <c r="ADB191" s="23"/>
      <c r="ADC191" s="23"/>
      <c r="ADD191" s="23"/>
      <c r="ADE191" s="23"/>
      <c r="ADF191" s="23"/>
      <c r="ADG191" s="23"/>
      <c r="ADH191" s="23"/>
      <c r="ADI191" s="23"/>
      <c r="ADJ191" s="23"/>
      <c r="ADK191" s="23"/>
      <c r="ADL191" s="23"/>
      <c r="ADM191" s="23"/>
      <c r="ADN191" s="23"/>
      <c r="ADO191" s="23"/>
      <c r="ADP191" s="23"/>
      <c r="ADQ191" s="23"/>
      <c r="ADR191" s="23"/>
      <c r="ADS191" s="23"/>
      <c r="ADT191" s="23"/>
      <c r="ADU191" s="23"/>
      <c r="ADV191" s="23"/>
      <c r="ADW191" s="23"/>
      <c r="ADX191" s="23"/>
      <c r="ADY191" s="23"/>
      <c r="ADZ191" s="23"/>
      <c r="AEA191" s="23"/>
      <c r="AEB191" s="23"/>
      <c r="AEC191" s="23"/>
      <c r="AED191" s="23"/>
      <c r="AEE191" s="23"/>
      <c r="AEF191" s="23"/>
      <c r="AEG191" s="23"/>
      <c r="AEH191" s="23"/>
      <c r="AEI191" s="23"/>
      <c r="AEJ191" s="23"/>
      <c r="AEK191" s="23"/>
      <c r="AEL191" s="23"/>
      <c r="AEM191" s="23"/>
      <c r="AEN191" s="23"/>
      <c r="AEO191" s="23"/>
      <c r="AEP191" s="23"/>
      <c r="AEQ191" s="23"/>
      <c r="AER191" s="23"/>
      <c r="AES191" s="23"/>
      <c r="AET191" s="23"/>
      <c r="AEU191" s="23"/>
      <c r="AEV191" s="23"/>
      <c r="AEW191" s="23"/>
      <c r="AEX191" s="23"/>
      <c r="AEY191" s="23"/>
      <c r="AEZ191" s="23"/>
      <c r="AFA191" s="23"/>
      <c r="AFB191" s="23"/>
      <c r="AFC191" s="23"/>
      <c r="AFD191" s="23"/>
      <c r="AFE191" s="23"/>
      <c r="AFF191" s="23"/>
      <c r="AFG191" s="23"/>
      <c r="AFH191" s="23"/>
      <c r="AFI191" s="23"/>
      <c r="AFJ191" s="23"/>
      <c r="AFK191" s="23"/>
      <c r="AFL191" s="23"/>
      <c r="AFM191" s="23"/>
      <c r="AFN191" s="23"/>
      <c r="AFO191" s="23"/>
      <c r="AFP191" s="23"/>
      <c r="AFQ191" s="23"/>
      <c r="AFR191" s="23"/>
      <c r="AFS191" s="23"/>
      <c r="AFT191" s="23"/>
      <c r="AFU191" s="23"/>
      <c r="AFV191" s="23"/>
      <c r="AFW191" s="23"/>
      <c r="AFX191" s="23"/>
      <c r="AFY191" s="23"/>
      <c r="AFZ191" s="23"/>
      <c r="AGA191" s="23"/>
      <c r="AGB191" s="23"/>
      <c r="AGC191" s="23"/>
      <c r="AGD191" s="23"/>
      <c r="AGE191" s="23"/>
      <c r="AGF191" s="23"/>
      <c r="AGG191" s="23"/>
      <c r="AGH191" s="23"/>
      <c r="AGI191" s="23"/>
      <c r="AGJ191" s="23"/>
      <c r="AGK191" s="23"/>
      <c r="AGL191" s="23"/>
      <c r="AGM191" s="23"/>
      <c r="AGN191" s="23"/>
      <c r="AGO191" s="23"/>
      <c r="AGP191" s="23"/>
      <c r="AGQ191" s="23"/>
      <c r="AGR191" s="23"/>
      <c r="AGS191" s="23"/>
      <c r="AGT191" s="23"/>
      <c r="AGU191" s="23"/>
      <c r="AGV191" s="23"/>
      <c r="AGW191" s="23"/>
      <c r="AGX191" s="23"/>
      <c r="AGY191" s="23"/>
      <c r="AGZ191" s="23"/>
      <c r="AHA191" s="23"/>
      <c r="AHB191" s="23"/>
      <c r="AHC191" s="23"/>
      <c r="AHD191" s="23"/>
      <c r="AHE191" s="23"/>
      <c r="AHF191" s="23"/>
      <c r="AHG191" s="23"/>
      <c r="AHH191" s="23"/>
      <c r="AHI191" s="23"/>
      <c r="AHJ191" s="23"/>
      <c r="AHK191" s="23"/>
    </row>
    <row r="192" spans="1:896" s="22" customFormat="1" ht="18" customHeight="1" x14ac:dyDescent="0.2">
      <c r="A192" s="201"/>
      <c r="B192" s="167"/>
      <c r="C192" s="219" t="s">
        <v>27</v>
      </c>
      <c r="D192" s="177" t="s">
        <v>671</v>
      </c>
      <c r="E192" s="168"/>
      <c r="F192" s="217"/>
      <c r="G192" s="179">
        <f>SUM(G181:G191)</f>
        <v>0</v>
      </c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  <c r="GC192" s="23"/>
      <c r="GD192" s="23"/>
      <c r="GE192" s="23"/>
      <c r="GF192" s="23"/>
      <c r="GG192" s="23"/>
      <c r="GH192" s="23"/>
      <c r="GI192" s="23"/>
      <c r="GJ192" s="23"/>
      <c r="GK192" s="23"/>
      <c r="GL192" s="23"/>
      <c r="GM192" s="23"/>
      <c r="GN192" s="23"/>
      <c r="GO192" s="23"/>
      <c r="GP192" s="23"/>
      <c r="GQ192" s="23"/>
      <c r="GR192" s="23"/>
      <c r="GS192" s="23"/>
      <c r="GT192" s="23"/>
      <c r="GU192" s="23"/>
      <c r="GV192" s="23"/>
      <c r="GW192" s="23"/>
      <c r="GX192" s="23"/>
      <c r="GY192" s="23"/>
      <c r="GZ192" s="23"/>
      <c r="HA192" s="23"/>
      <c r="HB192" s="23"/>
      <c r="HC192" s="23"/>
      <c r="HD192" s="23"/>
      <c r="HE192" s="23"/>
      <c r="HF192" s="23"/>
      <c r="HG192" s="23"/>
      <c r="HH192" s="23"/>
      <c r="HI192" s="23"/>
      <c r="HJ192" s="23"/>
      <c r="HK192" s="23"/>
      <c r="HL192" s="23"/>
      <c r="HM192" s="23"/>
      <c r="HN192" s="23"/>
      <c r="HO192" s="23"/>
      <c r="HP192" s="23"/>
      <c r="HQ192" s="23"/>
      <c r="HR192" s="23"/>
      <c r="HS192" s="23"/>
      <c r="HT192" s="23"/>
      <c r="HU192" s="23"/>
      <c r="HV192" s="23"/>
      <c r="HW192" s="23"/>
      <c r="HX192" s="23"/>
      <c r="HY192" s="23"/>
      <c r="HZ192" s="23"/>
      <c r="IA192" s="23"/>
      <c r="IB192" s="23"/>
      <c r="IC192" s="23"/>
      <c r="ID192" s="23"/>
      <c r="IE192" s="23"/>
      <c r="IF192" s="23"/>
      <c r="IG192" s="23"/>
      <c r="IH192" s="23"/>
      <c r="II192" s="23"/>
      <c r="IJ192" s="23"/>
      <c r="IK192" s="23"/>
      <c r="IL192" s="23"/>
      <c r="IM192" s="23"/>
      <c r="IN192" s="23"/>
      <c r="IO192" s="23"/>
      <c r="IP192" s="23"/>
      <c r="IQ192" s="23"/>
      <c r="IR192" s="23"/>
      <c r="IS192" s="23"/>
      <c r="IT192" s="23"/>
      <c r="IU192" s="23"/>
      <c r="IV192" s="23"/>
      <c r="IW192" s="23"/>
      <c r="IX192" s="23"/>
      <c r="IY192" s="23"/>
      <c r="IZ192" s="23"/>
      <c r="JA192" s="23"/>
      <c r="JB192" s="23"/>
      <c r="JC192" s="23"/>
      <c r="JD192" s="23"/>
      <c r="JE192" s="23"/>
      <c r="JF192" s="23"/>
      <c r="JG192" s="23"/>
      <c r="JH192" s="23"/>
      <c r="JI192" s="23"/>
      <c r="JJ192" s="23"/>
      <c r="JK192" s="23"/>
      <c r="JL192" s="23"/>
      <c r="JM192" s="23"/>
      <c r="JN192" s="23"/>
      <c r="JO192" s="23"/>
      <c r="JP192" s="23"/>
      <c r="JQ192" s="23"/>
      <c r="JR192" s="23"/>
      <c r="JS192" s="23"/>
      <c r="JT192" s="23"/>
      <c r="JU192" s="23"/>
      <c r="JV192" s="23"/>
      <c r="JW192" s="23"/>
      <c r="JX192" s="23"/>
      <c r="JY192" s="23"/>
      <c r="JZ192" s="23"/>
      <c r="KA192" s="23"/>
      <c r="KB192" s="23"/>
      <c r="KC192" s="23"/>
      <c r="KD192" s="23"/>
      <c r="KE192" s="23"/>
      <c r="KF192" s="23"/>
      <c r="KG192" s="23"/>
      <c r="KH192" s="23"/>
      <c r="KI192" s="23"/>
      <c r="KJ192" s="23"/>
      <c r="KK192" s="23"/>
      <c r="KL192" s="23"/>
      <c r="KM192" s="23"/>
      <c r="KN192" s="23"/>
      <c r="KO192" s="23"/>
      <c r="KP192" s="23"/>
      <c r="KQ192" s="23"/>
      <c r="KR192" s="23"/>
      <c r="KS192" s="23"/>
      <c r="KT192" s="23"/>
      <c r="KU192" s="23"/>
      <c r="KV192" s="23"/>
      <c r="KW192" s="23"/>
      <c r="KX192" s="23"/>
      <c r="KY192" s="23"/>
      <c r="KZ192" s="23"/>
      <c r="LA192" s="23"/>
      <c r="LB192" s="23"/>
      <c r="LC192" s="23"/>
      <c r="LD192" s="23"/>
      <c r="LE192" s="23"/>
      <c r="LF192" s="23"/>
      <c r="LG192" s="23"/>
      <c r="LH192" s="23"/>
      <c r="LI192" s="23"/>
      <c r="LJ192" s="23"/>
      <c r="LK192" s="23"/>
      <c r="LL192" s="23"/>
      <c r="LM192" s="23"/>
      <c r="LN192" s="23"/>
      <c r="LO192" s="23"/>
      <c r="LP192" s="23"/>
      <c r="LQ192" s="23"/>
      <c r="LR192" s="23"/>
      <c r="LS192" s="23"/>
      <c r="LT192" s="23"/>
      <c r="LU192" s="23"/>
      <c r="LV192" s="23"/>
      <c r="LW192" s="23"/>
      <c r="LX192" s="23"/>
      <c r="LY192" s="23"/>
      <c r="LZ192" s="23"/>
      <c r="MA192" s="23"/>
      <c r="MB192" s="23"/>
      <c r="MC192" s="23"/>
      <c r="MD192" s="23"/>
      <c r="ME192" s="23"/>
      <c r="MF192" s="23"/>
      <c r="MG192" s="23"/>
      <c r="MH192" s="23"/>
      <c r="MI192" s="23"/>
      <c r="MJ192" s="23"/>
      <c r="MK192" s="23"/>
      <c r="ML192" s="23"/>
      <c r="MM192" s="23"/>
      <c r="MN192" s="23"/>
      <c r="MO192" s="23"/>
      <c r="MP192" s="23"/>
      <c r="MQ192" s="23"/>
      <c r="MR192" s="23"/>
      <c r="MS192" s="23"/>
      <c r="MT192" s="23"/>
      <c r="MU192" s="23"/>
      <c r="MV192" s="23"/>
      <c r="MW192" s="23"/>
      <c r="MX192" s="23"/>
      <c r="MY192" s="23"/>
      <c r="MZ192" s="23"/>
      <c r="NA192" s="23"/>
      <c r="NB192" s="23"/>
      <c r="NC192" s="23"/>
      <c r="ND192" s="23"/>
      <c r="NE192" s="23"/>
      <c r="NF192" s="23"/>
      <c r="NG192" s="23"/>
      <c r="NH192" s="23"/>
      <c r="NI192" s="23"/>
      <c r="NJ192" s="23"/>
      <c r="NK192" s="23"/>
      <c r="NL192" s="23"/>
      <c r="NM192" s="23"/>
      <c r="NN192" s="23"/>
      <c r="NO192" s="23"/>
      <c r="NP192" s="23"/>
      <c r="NQ192" s="23"/>
      <c r="NR192" s="23"/>
      <c r="NS192" s="23"/>
      <c r="NT192" s="23"/>
      <c r="NU192" s="23"/>
      <c r="NV192" s="23"/>
      <c r="NW192" s="23"/>
      <c r="NX192" s="23"/>
      <c r="NY192" s="23"/>
      <c r="NZ192" s="23"/>
      <c r="OA192" s="23"/>
      <c r="OB192" s="23"/>
      <c r="OC192" s="23"/>
      <c r="OD192" s="23"/>
      <c r="OE192" s="23"/>
      <c r="OF192" s="23"/>
      <c r="OG192" s="23"/>
      <c r="OH192" s="23"/>
      <c r="OI192" s="23"/>
      <c r="OJ192" s="23"/>
      <c r="OK192" s="23"/>
      <c r="OL192" s="23"/>
      <c r="OM192" s="23"/>
      <c r="ON192" s="23"/>
      <c r="OO192" s="23"/>
      <c r="OP192" s="23"/>
      <c r="OQ192" s="23"/>
      <c r="OR192" s="23"/>
      <c r="OS192" s="23"/>
      <c r="OT192" s="23"/>
      <c r="OU192" s="23"/>
      <c r="OV192" s="23"/>
      <c r="OW192" s="23"/>
      <c r="OX192" s="23"/>
      <c r="OY192" s="23"/>
      <c r="OZ192" s="23"/>
      <c r="PA192" s="23"/>
      <c r="PB192" s="23"/>
      <c r="PC192" s="23"/>
      <c r="PD192" s="23"/>
      <c r="PE192" s="23"/>
      <c r="PF192" s="23"/>
      <c r="PG192" s="23"/>
      <c r="PH192" s="23"/>
      <c r="PI192" s="23"/>
      <c r="PJ192" s="23"/>
      <c r="PK192" s="23"/>
      <c r="PL192" s="23"/>
      <c r="PM192" s="23"/>
      <c r="PN192" s="23"/>
      <c r="PO192" s="23"/>
      <c r="PP192" s="23"/>
      <c r="PQ192" s="23"/>
      <c r="PR192" s="23"/>
      <c r="PS192" s="23"/>
      <c r="PT192" s="23"/>
      <c r="PU192" s="23"/>
      <c r="PV192" s="23"/>
      <c r="PW192" s="23"/>
      <c r="PX192" s="23"/>
      <c r="PY192" s="23"/>
      <c r="PZ192" s="23"/>
      <c r="QA192" s="23"/>
      <c r="QB192" s="23"/>
      <c r="QC192" s="23"/>
      <c r="QD192" s="23"/>
      <c r="QE192" s="23"/>
      <c r="QF192" s="23"/>
      <c r="QG192" s="23"/>
      <c r="QH192" s="23"/>
      <c r="QI192" s="23"/>
      <c r="QJ192" s="23"/>
      <c r="QK192" s="23"/>
      <c r="QL192" s="23"/>
      <c r="QM192" s="23"/>
      <c r="QN192" s="23"/>
      <c r="QO192" s="23"/>
      <c r="QP192" s="23"/>
      <c r="QQ192" s="23"/>
      <c r="QR192" s="23"/>
      <c r="QS192" s="23"/>
      <c r="QT192" s="23"/>
      <c r="QU192" s="23"/>
      <c r="QV192" s="23"/>
      <c r="QW192" s="23"/>
      <c r="QX192" s="23"/>
      <c r="QY192" s="23"/>
      <c r="QZ192" s="23"/>
      <c r="RA192" s="23"/>
      <c r="RB192" s="23"/>
      <c r="RC192" s="23"/>
      <c r="RD192" s="23"/>
      <c r="RE192" s="23"/>
      <c r="RF192" s="23"/>
      <c r="RG192" s="23"/>
      <c r="RH192" s="23"/>
      <c r="RI192" s="23"/>
      <c r="RJ192" s="23"/>
      <c r="RK192" s="23"/>
      <c r="RL192" s="23"/>
      <c r="RM192" s="23"/>
      <c r="RN192" s="23"/>
      <c r="RO192" s="23"/>
      <c r="RP192" s="23"/>
      <c r="RQ192" s="23"/>
      <c r="RR192" s="23"/>
      <c r="RS192" s="23"/>
      <c r="RT192" s="23"/>
      <c r="RU192" s="23"/>
      <c r="RV192" s="23"/>
      <c r="RW192" s="23"/>
      <c r="RX192" s="23"/>
      <c r="RY192" s="23"/>
      <c r="RZ192" s="23"/>
      <c r="SA192" s="23"/>
      <c r="SB192" s="23"/>
      <c r="SC192" s="23"/>
      <c r="SD192" s="23"/>
      <c r="SE192" s="23"/>
      <c r="SF192" s="23"/>
      <c r="SG192" s="23"/>
      <c r="SH192" s="23"/>
      <c r="SI192" s="23"/>
      <c r="SJ192" s="23"/>
      <c r="SK192" s="23"/>
      <c r="SL192" s="23"/>
      <c r="SM192" s="23"/>
      <c r="SN192" s="23"/>
      <c r="SO192" s="23"/>
      <c r="SP192" s="23"/>
      <c r="SQ192" s="23"/>
      <c r="SR192" s="23"/>
      <c r="SS192" s="23"/>
      <c r="ST192" s="23"/>
      <c r="SU192" s="23"/>
      <c r="SV192" s="23"/>
      <c r="SW192" s="23"/>
      <c r="SX192" s="23"/>
      <c r="SY192" s="23"/>
      <c r="SZ192" s="23"/>
      <c r="TA192" s="23"/>
      <c r="TB192" s="23"/>
      <c r="TC192" s="23"/>
      <c r="TD192" s="23"/>
      <c r="TE192" s="23"/>
      <c r="TF192" s="23"/>
      <c r="TG192" s="23"/>
      <c r="TH192" s="23"/>
      <c r="TI192" s="23"/>
      <c r="TJ192" s="23"/>
      <c r="TK192" s="23"/>
      <c r="TL192" s="23"/>
      <c r="TM192" s="23"/>
      <c r="TN192" s="23"/>
      <c r="TO192" s="23"/>
      <c r="TP192" s="23"/>
      <c r="TQ192" s="23"/>
      <c r="TR192" s="23"/>
      <c r="TS192" s="23"/>
      <c r="TT192" s="23"/>
      <c r="TU192" s="23"/>
      <c r="TV192" s="23"/>
      <c r="TW192" s="23"/>
      <c r="TX192" s="23"/>
      <c r="TY192" s="23"/>
      <c r="TZ192" s="23"/>
      <c r="UA192" s="23"/>
      <c r="UB192" s="23"/>
      <c r="UC192" s="23"/>
      <c r="UD192" s="23"/>
      <c r="UE192" s="23"/>
      <c r="UF192" s="23"/>
      <c r="UG192" s="23"/>
      <c r="UH192" s="23"/>
      <c r="UI192" s="23"/>
      <c r="UJ192" s="23"/>
      <c r="UK192" s="23"/>
      <c r="UL192" s="23"/>
      <c r="UM192" s="23"/>
      <c r="UN192" s="23"/>
      <c r="UO192" s="23"/>
      <c r="UP192" s="23"/>
      <c r="UQ192" s="23"/>
      <c r="UR192" s="23"/>
      <c r="US192" s="23"/>
      <c r="UT192" s="23"/>
      <c r="UU192" s="23"/>
      <c r="UV192" s="23"/>
      <c r="UW192" s="23"/>
      <c r="UX192" s="23"/>
      <c r="UY192" s="23"/>
      <c r="UZ192" s="23"/>
      <c r="VA192" s="23"/>
      <c r="VB192" s="23"/>
      <c r="VC192" s="23"/>
      <c r="VD192" s="23"/>
      <c r="VE192" s="23"/>
      <c r="VF192" s="23"/>
      <c r="VG192" s="23"/>
      <c r="VH192" s="23"/>
      <c r="VI192" s="23"/>
      <c r="VJ192" s="23"/>
      <c r="VK192" s="23"/>
      <c r="VL192" s="23"/>
      <c r="VM192" s="23"/>
      <c r="VN192" s="23"/>
      <c r="VO192" s="23"/>
      <c r="VP192" s="23"/>
      <c r="VQ192" s="23"/>
      <c r="VR192" s="23"/>
      <c r="VS192" s="23"/>
      <c r="VT192" s="23"/>
      <c r="VU192" s="23"/>
      <c r="VV192" s="23"/>
      <c r="VW192" s="23"/>
      <c r="VX192" s="23"/>
      <c r="VY192" s="23"/>
      <c r="VZ192" s="23"/>
      <c r="WA192" s="23"/>
      <c r="WB192" s="23"/>
      <c r="WC192" s="23"/>
      <c r="WD192" s="23"/>
      <c r="WE192" s="23"/>
      <c r="WF192" s="23"/>
      <c r="WG192" s="23"/>
      <c r="WH192" s="23"/>
      <c r="WI192" s="23"/>
      <c r="WJ192" s="23"/>
      <c r="WK192" s="23"/>
      <c r="WL192" s="23"/>
      <c r="WM192" s="23"/>
      <c r="WN192" s="23"/>
      <c r="WO192" s="23"/>
      <c r="WP192" s="23"/>
      <c r="WQ192" s="23"/>
      <c r="WR192" s="23"/>
      <c r="WS192" s="23"/>
      <c r="WT192" s="23"/>
      <c r="WU192" s="23"/>
      <c r="WV192" s="23"/>
      <c r="WW192" s="23"/>
      <c r="WX192" s="23"/>
      <c r="WY192" s="23"/>
      <c r="WZ192" s="23"/>
      <c r="XA192" s="23"/>
      <c r="XB192" s="23"/>
      <c r="XC192" s="23"/>
      <c r="XD192" s="23"/>
      <c r="XE192" s="23"/>
      <c r="XF192" s="23"/>
      <c r="XG192" s="23"/>
      <c r="XH192" s="23"/>
      <c r="XI192" s="23"/>
      <c r="XJ192" s="23"/>
      <c r="XK192" s="23"/>
      <c r="XL192" s="23"/>
      <c r="XM192" s="23"/>
      <c r="XN192" s="23"/>
      <c r="XO192" s="23"/>
      <c r="XP192" s="23"/>
      <c r="XQ192" s="23"/>
      <c r="XR192" s="23"/>
      <c r="XS192" s="23"/>
      <c r="XT192" s="23"/>
      <c r="XU192" s="23"/>
      <c r="XV192" s="23"/>
      <c r="XW192" s="23"/>
      <c r="XX192" s="23"/>
      <c r="XY192" s="23"/>
      <c r="XZ192" s="23"/>
      <c r="YA192" s="23"/>
      <c r="YB192" s="23"/>
      <c r="YC192" s="23"/>
      <c r="YD192" s="23"/>
      <c r="YE192" s="23"/>
      <c r="YF192" s="23"/>
      <c r="YG192" s="23"/>
      <c r="YH192" s="23"/>
      <c r="YI192" s="23"/>
      <c r="YJ192" s="23"/>
      <c r="YK192" s="23"/>
      <c r="YL192" s="23"/>
      <c r="YM192" s="23"/>
      <c r="YN192" s="23"/>
      <c r="YO192" s="23"/>
      <c r="YP192" s="23"/>
      <c r="YQ192" s="23"/>
      <c r="YR192" s="23"/>
      <c r="YS192" s="23"/>
      <c r="YT192" s="23"/>
      <c r="YU192" s="23"/>
      <c r="YV192" s="23"/>
      <c r="YW192" s="23"/>
      <c r="YX192" s="23"/>
      <c r="YY192" s="23"/>
      <c r="YZ192" s="23"/>
      <c r="ZA192" s="23"/>
      <c r="ZB192" s="23"/>
      <c r="ZC192" s="23"/>
      <c r="ZD192" s="23"/>
      <c r="ZE192" s="23"/>
      <c r="ZF192" s="23"/>
      <c r="ZG192" s="23"/>
      <c r="ZH192" s="23"/>
      <c r="ZI192" s="23"/>
      <c r="ZJ192" s="23"/>
      <c r="ZK192" s="23"/>
      <c r="ZL192" s="23"/>
      <c r="ZM192" s="23"/>
      <c r="ZN192" s="23"/>
      <c r="ZO192" s="23"/>
      <c r="ZP192" s="23"/>
      <c r="ZQ192" s="23"/>
      <c r="ZR192" s="23"/>
      <c r="ZS192" s="23"/>
      <c r="ZT192" s="23"/>
      <c r="ZU192" s="23"/>
      <c r="ZV192" s="23"/>
      <c r="ZW192" s="23"/>
      <c r="ZX192" s="23"/>
      <c r="ZY192" s="23"/>
      <c r="ZZ192" s="23"/>
      <c r="AAA192" s="23"/>
      <c r="AAB192" s="23"/>
      <c r="AAC192" s="23"/>
      <c r="AAD192" s="23"/>
      <c r="AAE192" s="23"/>
      <c r="AAF192" s="23"/>
      <c r="AAG192" s="23"/>
      <c r="AAH192" s="23"/>
      <c r="AAI192" s="23"/>
      <c r="AAJ192" s="23"/>
      <c r="AAK192" s="23"/>
      <c r="AAL192" s="23"/>
      <c r="AAM192" s="23"/>
      <c r="AAN192" s="23"/>
      <c r="AAO192" s="23"/>
      <c r="AAP192" s="23"/>
      <c r="AAQ192" s="23"/>
      <c r="AAR192" s="23"/>
      <c r="AAS192" s="23"/>
      <c r="AAT192" s="23"/>
      <c r="AAU192" s="23"/>
      <c r="AAV192" s="23"/>
      <c r="AAW192" s="23"/>
      <c r="AAX192" s="23"/>
      <c r="AAY192" s="23"/>
      <c r="AAZ192" s="23"/>
      <c r="ABA192" s="23"/>
      <c r="ABB192" s="23"/>
      <c r="ABC192" s="23"/>
      <c r="ABD192" s="23"/>
      <c r="ABE192" s="23"/>
      <c r="ABF192" s="23"/>
      <c r="ABG192" s="23"/>
      <c r="ABH192" s="23"/>
      <c r="ABI192" s="23"/>
      <c r="ABJ192" s="23"/>
      <c r="ABK192" s="23"/>
      <c r="ABL192" s="23"/>
      <c r="ABM192" s="23"/>
      <c r="ABN192" s="23"/>
      <c r="ABO192" s="23"/>
      <c r="ABP192" s="23"/>
      <c r="ABQ192" s="23"/>
      <c r="ABR192" s="23"/>
      <c r="ABS192" s="23"/>
      <c r="ABT192" s="23"/>
      <c r="ABU192" s="23"/>
      <c r="ABV192" s="23"/>
      <c r="ABW192" s="23"/>
      <c r="ABX192" s="23"/>
      <c r="ABY192" s="23"/>
      <c r="ABZ192" s="23"/>
      <c r="ACA192" s="23"/>
      <c r="ACB192" s="23"/>
      <c r="ACC192" s="23"/>
      <c r="ACD192" s="23"/>
      <c r="ACE192" s="23"/>
      <c r="ACF192" s="23"/>
      <c r="ACG192" s="23"/>
      <c r="ACH192" s="23"/>
      <c r="ACI192" s="23"/>
      <c r="ACJ192" s="23"/>
      <c r="ACK192" s="23"/>
      <c r="ACL192" s="23"/>
      <c r="ACM192" s="23"/>
      <c r="ACN192" s="23"/>
      <c r="ACO192" s="23"/>
      <c r="ACP192" s="23"/>
      <c r="ACQ192" s="23"/>
      <c r="ACR192" s="23"/>
      <c r="ACS192" s="23"/>
      <c r="ACT192" s="23"/>
      <c r="ACU192" s="23"/>
      <c r="ACV192" s="23"/>
      <c r="ACW192" s="23"/>
      <c r="ACX192" s="23"/>
      <c r="ACY192" s="23"/>
      <c r="ACZ192" s="23"/>
      <c r="ADA192" s="23"/>
      <c r="ADB192" s="23"/>
      <c r="ADC192" s="23"/>
      <c r="ADD192" s="23"/>
      <c r="ADE192" s="23"/>
      <c r="ADF192" s="23"/>
      <c r="ADG192" s="23"/>
      <c r="ADH192" s="23"/>
      <c r="ADI192" s="23"/>
      <c r="ADJ192" s="23"/>
      <c r="ADK192" s="23"/>
      <c r="ADL192" s="23"/>
      <c r="ADM192" s="23"/>
      <c r="ADN192" s="23"/>
      <c r="ADO192" s="23"/>
      <c r="ADP192" s="23"/>
      <c r="ADQ192" s="23"/>
      <c r="ADR192" s="23"/>
      <c r="ADS192" s="23"/>
      <c r="ADT192" s="23"/>
      <c r="ADU192" s="23"/>
      <c r="ADV192" s="23"/>
      <c r="ADW192" s="23"/>
      <c r="ADX192" s="23"/>
      <c r="ADY192" s="23"/>
      <c r="ADZ192" s="23"/>
      <c r="AEA192" s="23"/>
      <c r="AEB192" s="23"/>
      <c r="AEC192" s="23"/>
      <c r="AED192" s="23"/>
      <c r="AEE192" s="23"/>
      <c r="AEF192" s="23"/>
      <c r="AEG192" s="23"/>
      <c r="AEH192" s="23"/>
      <c r="AEI192" s="23"/>
      <c r="AEJ192" s="23"/>
      <c r="AEK192" s="23"/>
      <c r="AEL192" s="23"/>
      <c r="AEM192" s="23"/>
      <c r="AEN192" s="23"/>
      <c r="AEO192" s="23"/>
      <c r="AEP192" s="23"/>
      <c r="AEQ192" s="23"/>
      <c r="AER192" s="23"/>
      <c r="AES192" s="23"/>
      <c r="AET192" s="23"/>
      <c r="AEU192" s="23"/>
      <c r="AEV192" s="23"/>
      <c r="AEW192" s="23"/>
      <c r="AEX192" s="23"/>
      <c r="AEY192" s="23"/>
      <c r="AEZ192" s="23"/>
      <c r="AFA192" s="23"/>
      <c r="AFB192" s="23"/>
      <c r="AFC192" s="23"/>
      <c r="AFD192" s="23"/>
      <c r="AFE192" s="23"/>
      <c r="AFF192" s="23"/>
      <c r="AFG192" s="23"/>
      <c r="AFH192" s="23"/>
      <c r="AFI192" s="23"/>
      <c r="AFJ192" s="23"/>
      <c r="AFK192" s="23"/>
      <c r="AFL192" s="23"/>
      <c r="AFM192" s="23"/>
      <c r="AFN192" s="23"/>
      <c r="AFO192" s="23"/>
      <c r="AFP192" s="23"/>
      <c r="AFQ192" s="23"/>
      <c r="AFR192" s="23"/>
      <c r="AFS192" s="23"/>
      <c r="AFT192" s="23"/>
      <c r="AFU192" s="23"/>
      <c r="AFV192" s="23"/>
      <c r="AFW192" s="23"/>
      <c r="AFX192" s="23"/>
      <c r="AFY192" s="23"/>
      <c r="AFZ192" s="23"/>
      <c r="AGA192" s="23"/>
      <c r="AGB192" s="23"/>
      <c r="AGC192" s="23"/>
      <c r="AGD192" s="23"/>
      <c r="AGE192" s="23"/>
      <c r="AGF192" s="23"/>
      <c r="AGG192" s="23"/>
      <c r="AGH192" s="23"/>
      <c r="AGI192" s="23"/>
      <c r="AGJ192" s="23"/>
      <c r="AGK192" s="23"/>
      <c r="AGL192" s="23"/>
      <c r="AGM192" s="23"/>
      <c r="AGN192" s="23"/>
      <c r="AGO192" s="23"/>
      <c r="AGP192" s="23"/>
      <c r="AGQ192" s="23"/>
      <c r="AGR192" s="23"/>
      <c r="AGS192" s="23"/>
      <c r="AGT192" s="23"/>
      <c r="AGU192" s="23"/>
      <c r="AGV192" s="23"/>
      <c r="AGW192" s="23"/>
      <c r="AGX192" s="23"/>
      <c r="AGY192" s="23"/>
      <c r="AGZ192" s="23"/>
      <c r="AHA192" s="23"/>
      <c r="AHB192" s="23"/>
      <c r="AHC192" s="23"/>
      <c r="AHD192" s="23"/>
      <c r="AHE192" s="23"/>
      <c r="AHF192" s="23"/>
      <c r="AHG192" s="23"/>
      <c r="AHH192" s="23"/>
      <c r="AHI192" s="23"/>
      <c r="AHJ192" s="23"/>
      <c r="AHK192" s="23"/>
    </row>
    <row r="193" spans="1:896" s="31" customFormat="1" ht="24.75" customHeight="1" x14ac:dyDescent="0.2">
      <c r="A193" s="220"/>
      <c r="B193" s="221"/>
      <c r="C193" s="222" t="s">
        <v>107</v>
      </c>
      <c r="D193" s="223" t="s">
        <v>671</v>
      </c>
      <c r="E193" s="224"/>
      <c r="F193" s="225"/>
      <c r="G193" s="226">
        <f>G37+G54+G65+G72+G76+G93+G99+G117+G128+G143+G159+G179+G192</f>
        <v>0</v>
      </c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F193" s="30"/>
      <c r="AG193" s="30"/>
      <c r="AH193" s="30"/>
      <c r="AI193" s="30"/>
      <c r="AJ193" s="30"/>
      <c r="AK193" s="30"/>
      <c r="AL193" s="30"/>
      <c r="AM193" s="30"/>
      <c r="AN193" s="30"/>
      <c r="AO193" s="30"/>
      <c r="AP193" s="30"/>
      <c r="AQ193" s="30"/>
      <c r="AR193" s="30"/>
      <c r="AS193" s="30"/>
      <c r="AT193" s="30"/>
      <c r="AU193" s="30"/>
      <c r="AV193" s="30"/>
      <c r="AW193" s="30"/>
      <c r="AX193" s="30"/>
      <c r="AY193" s="30"/>
      <c r="AZ193" s="30"/>
      <c r="BA193" s="30"/>
      <c r="BB193" s="30"/>
      <c r="BC193" s="30"/>
      <c r="BD193" s="30"/>
      <c r="BE193" s="30"/>
      <c r="BF193" s="30"/>
      <c r="BG193" s="30"/>
      <c r="BH193" s="30"/>
      <c r="BI193" s="30"/>
      <c r="BJ193" s="30"/>
      <c r="BK193" s="30"/>
      <c r="BL193" s="30"/>
      <c r="BM193" s="30"/>
      <c r="BN193" s="30"/>
      <c r="BO193" s="30"/>
      <c r="BP193" s="30"/>
      <c r="BQ193" s="30"/>
      <c r="BR193" s="30"/>
      <c r="BS193" s="30"/>
      <c r="BT193" s="30"/>
      <c r="BU193" s="30"/>
      <c r="BV193" s="30"/>
      <c r="BW193" s="30"/>
      <c r="BX193" s="30"/>
      <c r="BY193" s="30"/>
      <c r="BZ193" s="30"/>
      <c r="CA193" s="30"/>
      <c r="CB193" s="30"/>
      <c r="CC193" s="30"/>
      <c r="CD193" s="30"/>
      <c r="CE193" s="30"/>
      <c r="CF193" s="30"/>
      <c r="CG193" s="30"/>
      <c r="CH193" s="30"/>
      <c r="CI193" s="30"/>
      <c r="CJ193" s="30"/>
      <c r="CK193" s="30"/>
      <c r="CL193" s="30"/>
      <c r="CM193" s="30"/>
      <c r="CN193" s="30"/>
      <c r="CO193" s="30"/>
      <c r="CP193" s="30"/>
      <c r="CQ193" s="30"/>
      <c r="CR193" s="30"/>
      <c r="CS193" s="30"/>
      <c r="CT193" s="30"/>
      <c r="CU193" s="30"/>
      <c r="CV193" s="30"/>
      <c r="CW193" s="30"/>
      <c r="CX193" s="30"/>
      <c r="CY193" s="30"/>
      <c r="CZ193" s="30"/>
      <c r="DA193" s="30"/>
      <c r="DB193" s="30"/>
      <c r="DC193" s="30"/>
      <c r="DD193" s="30"/>
      <c r="DE193" s="30"/>
      <c r="DF193" s="30"/>
      <c r="DG193" s="30"/>
      <c r="DH193" s="30"/>
      <c r="DI193" s="30"/>
      <c r="DJ193" s="30"/>
      <c r="DK193" s="30"/>
      <c r="DL193" s="30"/>
      <c r="DM193" s="30"/>
      <c r="DN193" s="30"/>
      <c r="DO193" s="30"/>
      <c r="DP193" s="30"/>
      <c r="DQ193" s="30"/>
      <c r="DR193" s="30"/>
      <c r="DS193" s="30"/>
      <c r="DT193" s="30"/>
      <c r="DU193" s="30"/>
      <c r="DV193" s="30"/>
      <c r="DW193" s="30"/>
      <c r="DX193" s="30"/>
      <c r="DY193" s="30"/>
      <c r="DZ193" s="30"/>
      <c r="EA193" s="30"/>
      <c r="EB193" s="30"/>
      <c r="EC193" s="30"/>
      <c r="ED193" s="30"/>
      <c r="EE193" s="30"/>
      <c r="EF193" s="30"/>
      <c r="EG193" s="30"/>
      <c r="EH193" s="30"/>
      <c r="EI193" s="30"/>
      <c r="EJ193" s="30"/>
      <c r="EK193" s="30"/>
      <c r="EL193" s="30"/>
      <c r="EM193" s="30"/>
      <c r="EN193" s="30"/>
      <c r="EO193" s="30"/>
      <c r="EP193" s="30"/>
      <c r="EQ193" s="30"/>
      <c r="ER193" s="30"/>
      <c r="ES193" s="30"/>
      <c r="ET193" s="30"/>
      <c r="EU193" s="30"/>
      <c r="EV193" s="30"/>
      <c r="EW193" s="30"/>
      <c r="EX193" s="30"/>
      <c r="EY193" s="30"/>
      <c r="EZ193" s="30"/>
      <c r="FA193" s="30"/>
      <c r="FB193" s="30"/>
      <c r="FC193" s="30"/>
      <c r="FD193" s="30"/>
      <c r="FE193" s="30"/>
      <c r="FF193" s="30"/>
      <c r="FG193" s="30"/>
      <c r="FH193" s="30"/>
      <c r="FI193" s="30"/>
      <c r="FJ193" s="30"/>
      <c r="FK193" s="30"/>
      <c r="FL193" s="30"/>
      <c r="FM193" s="30"/>
      <c r="FN193" s="30"/>
      <c r="FO193" s="30"/>
      <c r="FP193" s="30"/>
      <c r="FQ193" s="30"/>
      <c r="FR193" s="30"/>
      <c r="FS193" s="30"/>
      <c r="FT193" s="30"/>
      <c r="FU193" s="30"/>
      <c r="FV193" s="30"/>
      <c r="FW193" s="30"/>
      <c r="FX193" s="30"/>
      <c r="FY193" s="30"/>
      <c r="FZ193" s="30"/>
      <c r="GA193" s="30"/>
      <c r="GB193" s="30"/>
      <c r="GC193" s="30"/>
      <c r="GD193" s="30"/>
      <c r="GE193" s="30"/>
      <c r="GF193" s="30"/>
      <c r="GG193" s="30"/>
      <c r="GH193" s="30"/>
      <c r="GI193" s="30"/>
      <c r="GJ193" s="30"/>
      <c r="GK193" s="30"/>
      <c r="GL193" s="30"/>
      <c r="GM193" s="30"/>
      <c r="GN193" s="30"/>
      <c r="GO193" s="30"/>
      <c r="GP193" s="30"/>
      <c r="GQ193" s="30"/>
      <c r="GR193" s="30"/>
      <c r="GS193" s="30"/>
      <c r="GT193" s="30"/>
      <c r="GU193" s="30"/>
      <c r="GV193" s="30"/>
      <c r="GW193" s="30"/>
      <c r="GX193" s="30"/>
      <c r="GY193" s="30"/>
      <c r="GZ193" s="30"/>
      <c r="HA193" s="30"/>
      <c r="HB193" s="30"/>
      <c r="HC193" s="30"/>
      <c r="HD193" s="30"/>
      <c r="HE193" s="30"/>
      <c r="HF193" s="30"/>
      <c r="HG193" s="30"/>
      <c r="HH193" s="30"/>
      <c r="HI193" s="30"/>
      <c r="HJ193" s="30"/>
      <c r="HK193" s="30"/>
      <c r="HL193" s="30"/>
      <c r="HM193" s="30"/>
      <c r="HN193" s="30"/>
      <c r="HO193" s="30"/>
      <c r="HP193" s="30"/>
      <c r="HQ193" s="30"/>
      <c r="HR193" s="30"/>
      <c r="HS193" s="30"/>
      <c r="HT193" s="30"/>
      <c r="HU193" s="30"/>
      <c r="HV193" s="30"/>
      <c r="HW193" s="30"/>
      <c r="HX193" s="30"/>
      <c r="HY193" s="30"/>
      <c r="HZ193" s="30"/>
      <c r="IA193" s="30"/>
      <c r="IB193" s="30"/>
      <c r="IC193" s="30"/>
      <c r="ID193" s="30"/>
      <c r="IE193" s="30"/>
      <c r="IF193" s="30"/>
      <c r="IG193" s="30"/>
      <c r="IH193" s="30"/>
      <c r="II193" s="30"/>
      <c r="IJ193" s="30"/>
      <c r="IK193" s="30"/>
      <c r="IL193" s="30"/>
      <c r="IM193" s="30"/>
      <c r="IN193" s="30"/>
      <c r="IO193" s="30"/>
      <c r="IP193" s="30"/>
      <c r="IQ193" s="30"/>
      <c r="IR193" s="30"/>
      <c r="IS193" s="30"/>
      <c r="IT193" s="30"/>
      <c r="IU193" s="30"/>
      <c r="IV193" s="30"/>
      <c r="IW193" s="30"/>
      <c r="IX193" s="30"/>
      <c r="IY193" s="30"/>
      <c r="IZ193" s="30"/>
      <c r="JA193" s="30"/>
      <c r="JB193" s="30"/>
      <c r="JC193" s="30"/>
      <c r="JD193" s="30"/>
      <c r="JE193" s="30"/>
      <c r="JF193" s="30"/>
      <c r="JG193" s="30"/>
      <c r="JH193" s="30"/>
      <c r="JI193" s="30"/>
      <c r="JJ193" s="30"/>
      <c r="JK193" s="30"/>
      <c r="JL193" s="30"/>
      <c r="JM193" s="30"/>
      <c r="JN193" s="30"/>
      <c r="JO193" s="30"/>
      <c r="JP193" s="30"/>
      <c r="JQ193" s="30"/>
      <c r="JR193" s="30"/>
      <c r="JS193" s="30"/>
      <c r="JT193" s="30"/>
      <c r="JU193" s="30"/>
      <c r="JV193" s="30"/>
      <c r="JW193" s="30"/>
      <c r="JX193" s="30"/>
      <c r="JY193" s="30"/>
      <c r="JZ193" s="30"/>
      <c r="KA193" s="30"/>
      <c r="KB193" s="30"/>
      <c r="KC193" s="30"/>
      <c r="KD193" s="30"/>
      <c r="KE193" s="30"/>
      <c r="KF193" s="30"/>
      <c r="KG193" s="30"/>
      <c r="KH193" s="30"/>
      <c r="KI193" s="30"/>
      <c r="KJ193" s="30"/>
      <c r="KK193" s="30"/>
      <c r="KL193" s="30"/>
      <c r="KM193" s="30"/>
      <c r="KN193" s="30"/>
      <c r="KO193" s="30"/>
      <c r="KP193" s="30"/>
      <c r="KQ193" s="30"/>
      <c r="KR193" s="30"/>
      <c r="KS193" s="30"/>
      <c r="KT193" s="30"/>
      <c r="KU193" s="30"/>
      <c r="KV193" s="30"/>
      <c r="KW193" s="30"/>
      <c r="KX193" s="30"/>
      <c r="KY193" s="30"/>
      <c r="KZ193" s="30"/>
      <c r="LA193" s="30"/>
      <c r="LB193" s="30"/>
      <c r="LC193" s="30"/>
      <c r="LD193" s="30"/>
      <c r="LE193" s="30"/>
      <c r="LF193" s="30"/>
      <c r="LG193" s="30"/>
      <c r="LH193" s="30"/>
      <c r="LI193" s="30"/>
      <c r="LJ193" s="30"/>
      <c r="LK193" s="30"/>
      <c r="LL193" s="30"/>
      <c r="LM193" s="30"/>
      <c r="LN193" s="30"/>
      <c r="LO193" s="30"/>
      <c r="LP193" s="30"/>
      <c r="LQ193" s="30"/>
      <c r="LR193" s="30"/>
      <c r="LS193" s="30"/>
      <c r="LT193" s="30"/>
      <c r="LU193" s="30"/>
      <c r="LV193" s="30"/>
      <c r="LW193" s="30"/>
      <c r="LX193" s="30"/>
      <c r="LY193" s="30"/>
      <c r="LZ193" s="30"/>
      <c r="MA193" s="30"/>
      <c r="MB193" s="30"/>
      <c r="MC193" s="30"/>
      <c r="MD193" s="30"/>
      <c r="ME193" s="30"/>
      <c r="MF193" s="30"/>
      <c r="MG193" s="30"/>
      <c r="MH193" s="30"/>
      <c r="MI193" s="30"/>
      <c r="MJ193" s="30"/>
      <c r="MK193" s="30"/>
      <c r="ML193" s="30"/>
      <c r="MM193" s="30"/>
      <c r="MN193" s="30"/>
      <c r="MO193" s="30"/>
      <c r="MP193" s="30"/>
      <c r="MQ193" s="30"/>
      <c r="MR193" s="30"/>
      <c r="MS193" s="30"/>
      <c r="MT193" s="30"/>
      <c r="MU193" s="30"/>
      <c r="MV193" s="30"/>
      <c r="MW193" s="30"/>
      <c r="MX193" s="30"/>
      <c r="MY193" s="30"/>
      <c r="MZ193" s="30"/>
      <c r="NA193" s="30"/>
      <c r="NB193" s="30"/>
      <c r="NC193" s="30"/>
      <c r="ND193" s="30"/>
      <c r="NE193" s="30"/>
      <c r="NF193" s="30"/>
      <c r="NG193" s="30"/>
      <c r="NH193" s="30"/>
      <c r="NI193" s="30"/>
      <c r="NJ193" s="30"/>
      <c r="NK193" s="30"/>
      <c r="NL193" s="30"/>
      <c r="NM193" s="30"/>
      <c r="NN193" s="30"/>
      <c r="NO193" s="30"/>
      <c r="NP193" s="30"/>
      <c r="NQ193" s="30"/>
      <c r="NR193" s="30"/>
      <c r="NS193" s="30"/>
      <c r="NT193" s="30"/>
      <c r="NU193" s="30"/>
      <c r="NV193" s="30"/>
      <c r="NW193" s="30"/>
      <c r="NX193" s="30"/>
      <c r="NY193" s="30"/>
      <c r="NZ193" s="30"/>
      <c r="OA193" s="30"/>
      <c r="OB193" s="30"/>
      <c r="OC193" s="30"/>
      <c r="OD193" s="30"/>
      <c r="OE193" s="30"/>
      <c r="OF193" s="30"/>
      <c r="OG193" s="30"/>
      <c r="OH193" s="30"/>
      <c r="OI193" s="30"/>
      <c r="OJ193" s="30"/>
      <c r="OK193" s="30"/>
      <c r="OL193" s="30"/>
      <c r="OM193" s="30"/>
      <c r="ON193" s="30"/>
      <c r="OO193" s="30"/>
      <c r="OP193" s="30"/>
      <c r="OQ193" s="30"/>
      <c r="OR193" s="30"/>
      <c r="OS193" s="30"/>
      <c r="OT193" s="30"/>
      <c r="OU193" s="30"/>
      <c r="OV193" s="30"/>
      <c r="OW193" s="30"/>
      <c r="OX193" s="30"/>
      <c r="OY193" s="30"/>
      <c r="OZ193" s="30"/>
      <c r="PA193" s="30"/>
      <c r="PB193" s="30"/>
      <c r="PC193" s="30"/>
      <c r="PD193" s="30"/>
      <c r="PE193" s="30"/>
      <c r="PF193" s="30"/>
      <c r="PG193" s="30"/>
      <c r="PH193" s="30"/>
      <c r="PI193" s="30"/>
      <c r="PJ193" s="30"/>
      <c r="PK193" s="30"/>
      <c r="PL193" s="30"/>
      <c r="PM193" s="30"/>
      <c r="PN193" s="30"/>
      <c r="PO193" s="30"/>
      <c r="PP193" s="30"/>
      <c r="PQ193" s="30"/>
      <c r="PR193" s="30"/>
      <c r="PS193" s="30"/>
      <c r="PT193" s="30"/>
      <c r="PU193" s="30"/>
      <c r="PV193" s="30"/>
      <c r="PW193" s="30"/>
      <c r="PX193" s="30"/>
      <c r="PY193" s="30"/>
      <c r="PZ193" s="30"/>
      <c r="QA193" s="30"/>
      <c r="QB193" s="30"/>
      <c r="QC193" s="30"/>
      <c r="QD193" s="30"/>
      <c r="QE193" s="30"/>
      <c r="QF193" s="30"/>
      <c r="QG193" s="30"/>
      <c r="QH193" s="30"/>
      <c r="QI193" s="30"/>
      <c r="QJ193" s="30"/>
      <c r="QK193" s="30"/>
      <c r="QL193" s="30"/>
      <c r="QM193" s="30"/>
      <c r="QN193" s="30"/>
      <c r="QO193" s="30"/>
      <c r="QP193" s="30"/>
      <c r="QQ193" s="30"/>
      <c r="QR193" s="30"/>
      <c r="QS193" s="30"/>
      <c r="QT193" s="30"/>
      <c r="QU193" s="30"/>
      <c r="QV193" s="30"/>
      <c r="QW193" s="30"/>
      <c r="QX193" s="30"/>
      <c r="QY193" s="30"/>
      <c r="QZ193" s="30"/>
      <c r="RA193" s="30"/>
      <c r="RB193" s="30"/>
      <c r="RC193" s="30"/>
      <c r="RD193" s="30"/>
      <c r="RE193" s="30"/>
      <c r="RF193" s="30"/>
      <c r="RG193" s="30"/>
      <c r="RH193" s="30"/>
      <c r="RI193" s="30"/>
      <c r="RJ193" s="30"/>
      <c r="RK193" s="30"/>
      <c r="RL193" s="30"/>
      <c r="RM193" s="30"/>
      <c r="RN193" s="30"/>
      <c r="RO193" s="30"/>
      <c r="RP193" s="30"/>
      <c r="RQ193" s="30"/>
      <c r="RR193" s="30"/>
      <c r="RS193" s="30"/>
      <c r="RT193" s="30"/>
      <c r="RU193" s="30"/>
      <c r="RV193" s="30"/>
      <c r="RW193" s="30"/>
      <c r="RX193" s="30"/>
      <c r="RY193" s="30"/>
      <c r="RZ193" s="30"/>
      <c r="SA193" s="30"/>
      <c r="SB193" s="30"/>
      <c r="SC193" s="30"/>
      <c r="SD193" s="30"/>
      <c r="SE193" s="30"/>
      <c r="SF193" s="30"/>
      <c r="SG193" s="30"/>
      <c r="SH193" s="30"/>
      <c r="SI193" s="30"/>
      <c r="SJ193" s="30"/>
      <c r="SK193" s="30"/>
      <c r="SL193" s="30"/>
      <c r="SM193" s="30"/>
      <c r="SN193" s="30"/>
      <c r="SO193" s="30"/>
      <c r="SP193" s="30"/>
      <c r="SQ193" s="30"/>
      <c r="SR193" s="30"/>
      <c r="SS193" s="30"/>
      <c r="ST193" s="30"/>
      <c r="SU193" s="30"/>
      <c r="SV193" s="30"/>
      <c r="SW193" s="30"/>
      <c r="SX193" s="30"/>
      <c r="SY193" s="30"/>
      <c r="SZ193" s="30"/>
      <c r="TA193" s="30"/>
      <c r="TB193" s="30"/>
      <c r="TC193" s="30"/>
      <c r="TD193" s="30"/>
      <c r="TE193" s="30"/>
      <c r="TF193" s="30"/>
      <c r="TG193" s="30"/>
      <c r="TH193" s="30"/>
      <c r="TI193" s="30"/>
      <c r="TJ193" s="30"/>
      <c r="TK193" s="30"/>
      <c r="TL193" s="30"/>
      <c r="TM193" s="30"/>
      <c r="TN193" s="30"/>
      <c r="TO193" s="30"/>
      <c r="TP193" s="30"/>
      <c r="TQ193" s="30"/>
      <c r="TR193" s="30"/>
      <c r="TS193" s="30"/>
      <c r="TT193" s="30"/>
      <c r="TU193" s="30"/>
      <c r="TV193" s="30"/>
      <c r="TW193" s="30"/>
      <c r="TX193" s="30"/>
      <c r="TY193" s="30"/>
      <c r="TZ193" s="30"/>
      <c r="UA193" s="30"/>
      <c r="UB193" s="30"/>
      <c r="UC193" s="30"/>
      <c r="UD193" s="30"/>
      <c r="UE193" s="30"/>
      <c r="UF193" s="30"/>
      <c r="UG193" s="30"/>
      <c r="UH193" s="30"/>
      <c r="UI193" s="30"/>
      <c r="UJ193" s="30"/>
      <c r="UK193" s="30"/>
      <c r="UL193" s="30"/>
      <c r="UM193" s="30"/>
      <c r="UN193" s="30"/>
      <c r="UO193" s="30"/>
      <c r="UP193" s="30"/>
      <c r="UQ193" s="30"/>
      <c r="UR193" s="30"/>
      <c r="US193" s="30"/>
      <c r="UT193" s="30"/>
      <c r="UU193" s="30"/>
      <c r="UV193" s="30"/>
      <c r="UW193" s="30"/>
      <c r="UX193" s="30"/>
      <c r="UY193" s="30"/>
      <c r="UZ193" s="30"/>
      <c r="VA193" s="30"/>
      <c r="VB193" s="30"/>
      <c r="VC193" s="30"/>
      <c r="VD193" s="30"/>
      <c r="VE193" s="30"/>
      <c r="VF193" s="30"/>
      <c r="VG193" s="30"/>
      <c r="VH193" s="30"/>
      <c r="VI193" s="30"/>
      <c r="VJ193" s="30"/>
      <c r="VK193" s="30"/>
      <c r="VL193" s="30"/>
      <c r="VM193" s="30"/>
      <c r="VN193" s="30"/>
      <c r="VO193" s="30"/>
      <c r="VP193" s="30"/>
      <c r="VQ193" s="30"/>
      <c r="VR193" s="30"/>
      <c r="VS193" s="30"/>
      <c r="VT193" s="30"/>
      <c r="VU193" s="30"/>
      <c r="VV193" s="30"/>
      <c r="VW193" s="30"/>
      <c r="VX193" s="30"/>
      <c r="VY193" s="30"/>
      <c r="VZ193" s="30"/>
      <c r="WA193" s="30"/>
      <c r="WB193" s="30"/>
      <c r="WC193" s="30"/>
      <c r="WD193" s="30"/>
      <c r="WE193" s="30"/>
      <c r="WF193" s="30"/>
      <c r="WG193" s="30"/>
      <c r="WH193" s="30"/>
      <c r="WI193" s="30"/>
      <c r="WJ193" s="30"/>
      <c r="WK193" s="30"/>
      <c r="WL193" s="30"/>
      <c r="WM193" s="30"/>
      <c r="WN193" s="30"/>
      <c r="WO193" s="30"/>
      <c r="WP193" s="30"/>
      <c r="WQ193" s="30"/>
      <c r="WR193" s="30"/>
      <c r="WS193" s="30"/>
      <c r="WT193" s="30"/>
      <c r="WU193" s="30"/>
      <c r="WV193" s="30"/>
      <c r="WW193" s="30"/>
      <c r="WX193" s="30"/>
      <c r="WY193" s="30"/>
      <c r="WZ193" s="30"/>
      <c r="XA193" s="30"/>
      <c r="XB193" s="30"/>
      <c r="XC193" s="30"/>
      <c r="XD193" s="30"/>
      <c r="XE193" s="30"/>
      <c r="XF193" s="30"/>
      <c r="XG193" s="30"/>
      <c r="XH193" s="30"/>
      <c r="XI193" s="30"/>
      <c r="XJ193" s="30"/>
      <c r="XK193" s="30"/>
      <c r="XL193" s="30"/>
      <c r="XM193" s="30"/>
      <c r="XN193" s="30"/>
      <c r="XO193" s="30"/>
      <c r="XP193" s="30"/>
      <c r="XQ193" s="30"/>
      <c r="XR193" s="30"/>
      <c r="XS193" s="30"/>
      <c r="XT193" s="30"/>
      <c r="XU193" s="30"/>
      <c r="XV193" s="30"/>
      <c r="XW193" s="30"/>
      <c r="XX193" s="30"/>
      <c r="XY193" s="30"/>
      <c r="XZ193" s="30"/>
      <c r="YA193" s="30"/>
      <c r="YB193" s="30"/>
      <c r="YC193" s="30"/>
      <c r="YD193" s="30"/>
      <c r="YE193" s="30"/>
      <c r="YF193" s="30"/>
      <c r="YG193" s="30"/>
      <c r="YH193" s="30"/>
      <c r="YI193" s="30"/>
      <c r="YJ193" s="30"/>
      <c r="YK193" s="30"/>
      <c r="YL193" s="30"/>
      <c r="YM193" s="30"/>
      <c r="YN193" s="30"/>
      <c r="YO193" s="30"/>
      <c r="YP193" s="30"/>
      <c r="YQ193" s="30"/>
      <c r="YR193" s="30"/>
      <c r="YS193" s="30"/>
      <c r="YT193" s="30"/>
      <c r="YU193" s="30"/>
      <c r="YV193" s="30"/>
      <c r="YW193" s="30"/>
      <c r="YX193" s="30"/>
      <c r="YY193" s="30"/>
      <c r="YZ193" s="30"/>
      <c r="ZA193" s="30"/>
      <c r="ZB193" s="30"/>
      <c r="ZC193" s="30"/>
      <c r="ZD193" s="30"/>
      <c r="ZE193" s="30"/>
      <c r="ZF193" s="30"/>
      <c r="ZG193" s="30"/>
      <c r="ZH193" s="30"/>
      <c r="ZI193" s="30"/>
      <c r="ZJ193" s="30"/>
      <c r="ZK193" s="30"/>
      <c r="ZL193" s="30"/>
      <c r="ZM193" s="30"/>
      <c r="ZN193" s="30"/>
      <c r="ZO193" s="30"/>
      <c r="ZP193" s="30"/>
      <c r="ZQ193" s="30"/>
      <c r="ZR193" s="30"/>
      <c r="ZS193" s="30"/>
      <c r="ZT193" s="30"/>
      <c r="ZU193" s="30"/>
      <c r="ZV193" s="30"/>
      <c r="ZW193" s="30"/>
      <c r="ZX193" s="30"/>
      <c r="ZY193" s="30"/>
      <c r="ZZ193" s="30"/>
      <c r="AAA193" s="30"/>
      <c r="AAB193" s="30"/>
      <c r="AAC193" s="30"/>
      <c r="AAD193" s="30"/>
      <c r="AAE193" s="30"/>
      <c r="AAF193" s="30"/>
      <c r="AAG193" s="30"/>
      <c r="AAH193" s="30"/>
      <c r="AAI193" s="30"/>
      <c r="AAJ193" s="30"/>
      <c r="AAK193" s="30"/>
      <c r="AAL193" s="30"/>
      <c r="AAM193" s="30"/>
      <c r="AAN193" s="30"/>
      <c r="AAO193" s="30"/>
      <c r="AAP193" s="30"/>
      <c r="AAQ193" s="30"/>
      <c r="AAR193" s="30"/>
      <c r="AAS193" s="30"/>
      <c r="AAT193" s="30"/>
      <c r="AAU193" s="30"/>
      <c r="AAV193" s="30"/>
      <c r="AAW193" s="30"/>
      <c r="AAX193" s="30"/>
      <c r="AAY193" s="30"/>
      <c r="AAZ193" s="30"/>
      <c r="ABA193" s="30"/>
      <c r="ABB193" s="30"/>
      <c r="ABC193" s="30"/>
      <c r="ABD193" s="30"/>
      <c r="ABE193" s="30"/>
      <c r="ABF193" s="30"/>
      <c r="ABG193" s="30"/>
      <c r="ABH193" s="30"/>
      <c r="ABI193" s="30"/>
      <c r="ABJ193" s="30"/>
      <c r="ABK193" s="30"/>
      <c r="ABL193" s="30"/>
      <c r="ABM193" s="30"/>
      <c r="ABN193" s="30"/>
      <c r="ABO193" s="30"/>
      <c r="ABP193" s="30"/>
      <c r="ABQ193" s="30"/>
      <c r="ABR193" s="30"/>
      <c r="ABS193" s="30"/>
      <c r="ABT193" s="30"/>
      <c r="ABU193" s="30"/>
      <c r="ABV193" s="30"/>
      <c r="ABW193" s="30"/>
      <c r="ABX193" s="30"/>
      <c r="ABY193" s="30"/>
      <c r="ABZ193" s="30"/>
      <c r="ACA193" s="30"/>
      <c r="ACB193" s="30"/>
      <c r="ACC193" s="30"/>
      <c r="ACD193" s="30"/>
      <c r="ACE193" s="30"/>
      <c r="ACF193" s="30"/>
      <c r="ACG193" s="30"/>
      <c r="ACH193" s="30"/>
      <c r="ACI193" s="30"/>
      <c r="ACJ193" s="30"/>
      <c r="ACK193" s="30"/>
      <c r="ACL193" s="30"/>
      <c r="ACM193" s="30"/>
      <c r="ACN193" s="30"/>
      <c r="ACO193" s="30"/>
      <c r="ACP193" s="30"/>
      <c r="ACQ193" s="30"/>
      <c r="ACR193" s="30"/>
      <c r="ACS193" s="30"/>
      <c r="ACT193" s="30"/>
      <c r="ACU193" s="30"/>
      <c r="ACV193" s="30"/>
      <c r="ACW193" s="30"/>
      <c r="ACX193" s="30"/>
      <c r="ACY193" s="30"/>
      <c r="ACZ193" s="30"/>
      <c r="ADA193" s="30"/>
      <c r="ADB193" s="30"/>
      <c r="ADC193" s="30"/>
      <c r="ADD193" s="30"/>
      <c r="ADE193" s="30"/>
      <c r="ADF193" s="30"/>
      <c r="ADG193" s="30"/>
      <c r="ADH193" s="30"/>
      <c r="ADI193" s="30"/>
      <c r="ADJ193" s="30"/>
      <c r="ADK193" s="30"/>
      <c r="ADL193" s="30"/>
      <c r="ADM193" s="30"/>
      <c r="ADN193" s="30"/>
      <c r="ADO193" s="30"/>
      <c r="ADP193" s="30"/>
      <c r="ADQ193" s="30"/>
      <c r="ADR193" s="30"/>
      <c r="ADS193" s="30"/>
      <c r="ADT193" s="30"/>
      <c r="ADU193" s="30"/>
      <c r="ADV193" s="30"/>
      <c r="ADW193" s="30"/>
      <c r="ADX193" s="30"/>
      <c r="ADY193" s="30"/>
      <c r="ADZ193" s="30"/>
      <c r="AEA193" s="30"/>
      <c r="AEB193" s="30"/>
      <c r="AEC193" s="30"/>
      <c r="AED193" s="30"/>
      <c r="AEE193" s="30"/>
      <c r="AEF193" s="30"/>
      <c r="AEG193" s="30"/>
      <c r="AEH193" s="30"/>
      <c r="AEI193" s="30"/>
      <c r="AEJ193" s="30"/>
      <c r="AEK193" s="30"/>
      <c r="AEL193" s="30"/>
      <c r="AEM193" s="30"/>
      <c r="AEN193" s="30"/>
      <c r="AEO193" s="30"/>
      <c r="AEP193" s="30"/>
      <c r="AEQ193" s="30"/>
      <c r="AER193" s="30"/>
      <c r="AES193" s="30"/>
      <c r="AET193" s="30"/>
      <c r="AEU193" s="30"/>
      <c r="AEV193" s="30"/>
      <c r="AEW193" s="30"/>
      <c r="AEX193" s="30"/>
      <c r="AEY193" s="30"/>
      <c r="AEZ193" s="30"/>
      <c r="AFA193" s="30"/>
      <c r="AFB193" s="30"/>
      <c r="AFC193" s="30"/>
      <c r="AFD193" s="30"/>
      <c r="AFE193" s="30"/>
      <c r="AFF193" s="30"/>
      <c r="AFG193" s="30"/>
      <c r="AFH193" s="30"/>
      <c r="AFI193" s="30"/>
      <c r="AFJ193" s="30"/>
      <c r="AFK193" s="30"/>
      <c r="AFL193" s="30"/>
      <c r="AFM193" s="30"/>
      <c r="AFN193" s="30"/>
      <c r="AFO193" s="30"/>
      <c r="AFP193" s="30"/>
      <c r="AFQ193" s="30"/>
      <c r="AFR193" s="30"/>
      <c r="AFS193" s="30"/>
      <c r="AFT193" s="30"/>
      <c r="AFU193" s="30"/>
      <c r="AFV193" s="30"/>
      <c r="AFW193" s="30"/>
      <c r="AFX193" s="30"/>
      <c r="AFY193" s="30"/>
      <c r="AFZ193" s="30"/>
      <c r="AGA193" s="30"/>
      <c r="AGB193" s="30"/>
      <c r="AGC193" s="30"/>
      <c r="AGD193" s="30"/>
      <c r="AGE193" s="30"/>
      <c r="AGF193" s="30"/>
      <c r="AGG193" s="30"/>
      <c r="AGH193" s="30"/>
      <c r="AGI193" s="30"/>
      <c r="AGJ193" s="30"/>
      <c r="AGK193" s="30"/>
      <c r="AGL193" s="30"/>
      <c r="AGM193" s="30"/>
      <c r="AGN193" s="30"/>
      <c r="AGO193" s="30"/>
      <c r="AGP193" s="30"/>
      <c r="AGQ193" s="30"/>
      <c r="AGR193" s="30"/>
      <c r="AGS193" s="30"/>
      <c r="AGT193" s="30"/>
      <c r="AGU193" s="30"/>
      <c r="AGV193" s="30"/>
      <c r="AGW193" s="30"/>
      <c r="AGX193" s="30"/>
      <c r="AGY193" s="30"/>
      <c r="AGZ193" s="30"/>
      <c r="AHA193" s="30"/>
      <c r="AHB193" s="30"/>
      <c r="AHC193" s="30"/>
      <c r="AHD193" s="30"/>
      <c r="AHE193" s="30"/>
      <c r="AHF193" s="30"/>
      <c r="AHG193" s="30"/>
      <c r="AHH193" s="30"/>
      <c r="AHI193" s="30"/>
      <c r="AHJ193" s="30"/>
      <c r="AHK193" s="30"/>
    </row>
    <row r="194" spans="1:896" s="22" customFormat="1" ht="26.25" customHeight="1" x14ac:dyDescent="0.2">
      <c r="A194" s="201"/>
      <c r="B194" s="167"/>
      <c r="C194" s="227" t="s">
        <v>56</v>
      </c>
      <c r="D194" s="177"/>
      <c r="E194" s="168"/>
      <c r="F194" s="217"/>
      <c r="G194" s="179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  <c r="BP194" s="23"/>
      <c r="BQ194" s="23"/>
      <c r="BR194" s="23"/>
      <c r="BS194" s="23"/>
      <c r="BT194" s="23"/>
      <c r="BU194" s="23"/>
      <c r="BV194" s="23"/>
      <c r="BW194" s="23"/>
      <c r="BX194" s="23"/>
      <c r="BY194" s="23"/>
      <c r="BZ194" s="23"/>
      <c r="CA194" s="23"/>
      <c r="CB194" s="23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3"/>
      <c r="CP194" s="23"/>
      <c r="CQ194" s="23"/>
      <c r="CR194" s="23"/>
      <c r="CS194" s="23"/>
      <c r="CT194" s="23"/>
      <c r="CU194" s="23"/>
      <c r="CV194" s="23"/>
      <c r="CW194" s="23"/>
      <c r="CX194" s="23"/>
      <c r="CY194" s="23"/>
      <c r="CZ194" s="23"/>
      <c r="DA194" s="23"/>
      <c r="DB194" s="23"/>
      <c r="DC194" s="23"/>
      <c r="DD194" s="23"/>
      <c r="DE194" s="23"/>
      <c r="DF194" s="23"/>
      <c r="DG194" s="23"/>
      <c r="DH194" s="23"/>
      <c r="DI194" s="23"/>
      <c r="DJ194" s="23"/>
      <c r="DK194" s="23"/>
      <c r="DL194" s="23"/>
      <c r="DM194" s="23"/>
      <c r="DN194" s="23"/>
      <c r="DO194" s="23"/>
      <c r="DP194" s="23"/>
      <c r="DQ194" s="23"/>
      <c r="DR194" s="23"/>
      <c r="DS194" s="23"/>
      <c r="DT194" s="23"/>
      <c r="DU194" s="23"/>
      <c r="DV194" s="23"/>
      <c r="DW194" s="23"/>
      <c r="DX194" s="23"/>
      <c r="DY194" s="23"/>
      <c r="DZ194" s="23"/>
      <c r="EA194" s="23"/>
      <c r="EB194" s="23"/>
      <c r="EC194" s="23"/>
      <c r="ED194" s="23"/>
      <c r="EE194" s="23"/>
      <c r="EF194" s="23"/>
      <c r="EG194" s="23"/>
      <c r="EH194" s="23"/>
      <c r="EI194" s="23"/>
      <c r="EJ194" s="23"/>
      <c r="EK194" s="23"/>
      <c r="EL194" s="23"/>
      <c r="EM194" s="23"/>
      <c r="EN194" s="23"/>
      <c r="EO194" s="23"/>
      <c r="EP194" s="23"/>
      <c r="EQ194" s="23"/>
      <c r="ER194" s="23"/>
      <c r="ES194" s="23"/>
      <c r="ET194" s="23"/>
      <c r="EU194" s="23"/>
      <c r="EV194" s="23"/>
      <c r="EW194" s="23"/>
      <c r="EX194" s="23"/>
      <c r="EY194" s="23"/>
      <c r="EZ194" s="23"/>
      <c r="FA194" s="23"/>
      <c r="FB194" s="23"/>
      <c r="FC194" s="23"/>
      <c r="FD194" s="23"/>
      <c r="FE194" s="23"/>
      <c r="FF194" s="23"/>
      <c r="FG194" s="23"/>
      <c r="FH194" s="23"/>
      <c r="FI194" s="23"/>
      <c r="FJ194" s="23"/>
      <c r="FK194" s="23"/>
      <c r="FL194" s="23"/>
      <c r="FM194" s="23"/>
      <c r="FN194" s="23"/>
      <c r="FO194" s="23"/>
      <c r="FP194" s="23"/>
      <c r="FQ194" s="23"/>
      <c r="FR194" s="23"/>
      <c r="FS194" s="23"/>
      <c r="FT194" s="23"/>
      <c r="FU194" s="23"/>
      <c r="FV194" s="23"/>
      <c r="FW194" s="23"/>
      <c r="FX194" s="23"/>
      <c r="FY194" s="23"/>
      <c r="FZ194" s="23"/>
      <c r="GA194" s="23"/>
      <c r="GB194" s="23"/>
      <c r="GC194" s="23"/>
      <c r="GD194" s="23"/>
      <c r="GE194" s="23"/>
      <c r="GF194" s="23"/>
      <c r="GG194" s="23"/>
      <c r="GH194" s="23"/>
      <c r="GI194" s="23"/>
      <c r="GJ194" s="23"/>
      <c r="GK194" s="23"/>
      <c r="GL194" s="23"/>
      <c r="GM194" s="23"/>
      <c r="GN194" s="23"/>
      <c r="GO194" s="23"/>
      <c r="GP194" s="23"/>
      <c r="GQ194" s="23"/>
      <c r="GR194" s="23"/>
      <c r="GS194" s="23"/>
      <c r="GT194" s="23"/>
      <c r="GU194" s="23"/>
      <c r="GV194" s="23"/>
      <c r="GW194" s="23"/>
      <c r="GX194" s="23"/>
      <c r="GY194" s="23"/>
      <c r="GZ194" s="23"/>
      <c r="HA194" s="23"/>
      <c r="HB194" s="23"/>
      <c r="HC194" s="23"/>
      <c r="HD194" s="23"/>
      <c r="HE194" s="23"/>
      <c r="HF194" s="23"/>
      <c r="HG194" s="23"/>
      <c r="HH194" s="23"/>
      <c r="HI194" s="23"/>
      <c r="HJ194" s="23"/>
      <c r="HK194" s="23"/>
      <c r="HL194" s="23"/>
      <c r="HM194" s="23"/>
      <c r="HN194" s="23"/>
      <c r="HO194" s="23"/>
      <c r="HP194" s="23"/>
      <c r="HQ194" s="23"/>
      <c r="HR194" s="23"/>
      <c r="HS194" s="23"/>
      <c r="HT194" s="23"/>
      <c r="HU194" s="23"/>
      <c r="HV194" s="23"/>
      <c r="HW194" s="23"/>
      <c r="HX194" s="23"/>
      <c r="HY194" s="23"/>
      <c r="HZ194" s="23"/>
      <c r="IA194" s="23"/>
      <c r="IB194" s="23"/>
      <c r="IC194" s="23"/>
      <c r="ID194" s="23"/>
      <c r="IE194" s="23"/>
      <c r="IF194" s="23"/>
      <c r="IG194" s="23"/>
      <c r="IH194" s="23"/>
      <c r="II194" s="23"/>
      <c r="IJ194" s="23"/>
      <c r="IK194" s="23"/>
      <c r="IL194" s="23"/>
      <c r="IM194" s="23"/>
      <c r="IN194" s="23"/>
      <c r="IO194" s="23"/>
      <c r="IP194" s="23"/>
      <c r="IQ194" s="23"/>
      <c r="IR194" s="23"/>
      <c r="IS194" s="23"/>
      <c r="IT194" s="23"/>
      <c r="IU194" s="23"/>
      <c r="IV194" s="23"/>
      <c r="IW194" s="23"/>
      <c r="IX194" s="23"/>
      <c r="IY194" s="23"/>
      <c r="IZ194" s="23"/>
      <c r="JA194" s="23"/>
      <c r="JB194" s="23"/>
      <c r="JC194" s="23"/>
      <c r="JD194" s="23"/>
      <c r="JE194" s="23"/>
      <c r="JF194" s="23"/>
      <c r="JG194" s="23"/>
      <c r="JH194" s="23"/>
      <c r="JI194" s="23"/>
      <c r="JJ194" s="23"/>
      <c r="JK194" s="23"/>
      <c r="JL194" s="23"/>
      <c r="JM194" s="23"/>
      <c r="JN194" s="23"/>
      <c r="JO194" s="23"/>
      <c r="JP194" s="23"/>
      <c r="JQ194" s="23"/>
      <c r="JR194" s="23"/>
      <c r="JS194" s="23"/>
      <c r="JT194" s="23"/>
      <c r="JU194" s="23"/>
      <c r="JV194" s="23"/>
      <c r="JW194" s="23"/>
      <c r="JX194" s="23"/>
      <c r="JY194" s="23"/>
      <c r="JZ194" s="23"/>
      <c r="KA194" s="23"/>
      <c r="KB194" s="23"/>
      <c r="KC194" s="23"/>
      <c r="KD194" s="23"/>
      <c r="KE194" s="23"/>
      <c r="KF194" s="23"/>
      <c r="KG194" s="23"/>
      <c r="KH194" s="23"/>
      <c r="KI194" s="23"/>
      <c r="KJ194" s="23"/>
      <c r="KK194" s="23"/>
      <c r="KL194" s="23"/>
      <c r="KM194" s="23"/>
      <c r="KN194" s="23"/>
      <c r="KO194" s="23"/>
      <c r="KP194" s="23"/>
      <c r="KQ194" s="23"/>
      <c r="KR194" s="23"/>
      <c r="KS194" s="23"/>
      <c r="KT194" s="23"/>
      <c r="KU194" s="23"/>
      <c r="KV194" s="23"/>
      <c r="KW194" s="23"/>
      <c r="KX194" s="23"/>
      <c r="KY194" s="23"/>
      <c r="KZ194" s="23"/>
      <c r="LA194" s="23"/>
      <c r="LB194" s="23"/>
      <c r="LC194" s="23"/>
      <c r="LD194" s="23"/>
      <c r="LE194" s="23"/>
      <c r="LF194" s="23"/>
      <c r="LG194" s="23"/>
      <c r="LH194" s="23"/>
      <c r="LI194" s="23"/>
      <c r="LJ194" s="23"/>
      <c r="LK194" s="23"/>
      <c r="LL194" s="23"/>
      <c r="LM194" s="23"/>
      <c r="LN194" s="23"/>
      <c r="LO194" s="23"/>
      <c r="LP194" s="23"/>
      <c r="LQ194" s="23"/>
      <c r="LR194" s="23"/>
      <c r="LS194" s="23"/>
      <c r="LT194" s="23"/>
      <c r="LU194" s="23"/>
      <c r="LV194" s="23"/>
      <c r="LW194" s="23"/>
      <c r="LX194" s="23"/>
      <c r="LY194" s="23"/>
      <c r="LZ194" s="23"/>
      <c r="MA194" s="23"/>
      <c r="MB194" s="23"/>
      <c r="MC194" s="23"/>
      <c r="MD194" s="23"/>
      <c r="ME194" s="23"/>
      <c r="MF194" s="23"/>
      <c r="MG194" s="23"/>
      <c r="MH194" s="23"/>
      <c r="MI194" s="23"/>
      <c r="MJ194" s="23"/>
      <c r="MK194" s="23"/>
      <c r="ML194" s="23"/>
      <c r="MM194" s="23"/>
      <c r="MN194" s="23"/>
      <c r="MO194" s="23"/>
      <c r="MP194" s="23"/>
      <c r="MQ194" s="23"/>
      <c r="MR194" s="23"/>
      <c r="MS194" s="23"/>
      <c r="MT194" s="23"/>
      <c r="MU194" s="23"/>
      <c r="MV194" s="23"/>
      <c r="MW194" s="23"/>
      <c r="MX194" s="23"/>
      <c r="MY194" s="23"/>
      <c r="MZ194" s="23"/>
      <c r="NA194" s="23"/>
      <c r="NB194" s="23"/>
      <c r="NC194" s="23"/>
      <c r="ND194" s="23"/>
      <c r="NE194" s="23"/>
      <c r="NF194" s="23"/>
      <c r="NG194" s="23"/>
      <c r="NH194" s="23"/>
      <c r="NI194" s="23"/>
      <c r="NJ194" s="23"/>
      <c r="NK194" s="23"/>
      <c r="NL194" s="23"/>
      <c r="NM194" s="23"/>
      <c r="NN194" s="23"/>
      <c r="NO194" s="23"/>
      <c r="NP194" s="23"/>
      <c r="NQ194" s="23"/>
      <c r="NR194" s="23"/>
      <c r="NS194" s="23"/>
      <c r="NT194" s="23"/>
      <c r="NU194" s="23"/>
      <c r="NV194" s="23"/>
      <c r="NW194" s="23"/>
      <c r="NX194" s="23"/>
      <c r="NY194" s="23"/>
      <c r="NZ194" s="23"/>
      <c r="OA194" s="23"/>
      <c r="OB194" s="23"/>
      <c r="OC194" s="23"/>
      <c r="OD194" s="23"/>
      <c r="OE194" s="23"/>
      <c r="OF194" s="23"/>
      <c r="OG194" s="23"/>
      <c r="OH194" s="23"/>
      <c r="OI194" s="23"/>
      <c r="OJ194" s="23"/>
      <c r="OK194" s="23"/>
      <c r="OL194" s="23"/>
      <c r="OM194" s="23"/>
      <c r="ON194" s="23"/>
      <c r="OO194" s="23"/>
      <c r="OP194" s="23"/>
      <c r="OQ194" s="23"/>
      <c r="OR194" s="23"/>
      <c r="OS194" s="23"/>
      <c r="OT194" s="23"/>
      <c r="OU194" s="23"/>
      <c r="OV194" s="23"/>
      <c r="OW194" s="23"/>
      <c r="OX194" s="23"/>
      <c r="OY194" s="23"/>
      <c r="OZ194" s="23"/>
      <c r="PA194" s="23"/>
      <c r="PB194" s="23"/>
      <c r="PC194" s="23"/>
      <c r="PD194" s="23"/>
      <c r="PE194" s="23"/>
      <c r="PF194" s="23"/>
      <c r="PG194" s="23"/>
      <c r="PH194" s="23"/>
      <c r="PI194" s="23"/>
      <c r="PJ194" s="23"/>
      <c r="PK194" s="23"/>
      <c r="PL194" s="23"/>
      <c r="PM194" s="23"/>
      <c r="PN194" s="23"/>
      <c r="PO194" s="23"/>
      <c r="PP194" s="23"/>
      <c r="PQ194" s="23"/>
      <c r="PR194" s="23"/>
      <c r="PS194" s="23"/>
      <c r="PT194" s="23"/>
      <c r="PU194" s="23"/>
      <c r="PV194" s="23"/>
      <c r="PW194" s="23"/>
      <c r="PX194" s="23"/>
      <c r="PY194" s="23"/>
      <c r="PZ194" s="23"/>
      <c r="QA194" s="23"/>
      <c r="QB194" s="23"/>
      <c r="QC194" s="23"/>
      <c r="QD194" s="23"/>
      <c r="QE194" s="23"/>
      <c r="QF194" s="23"/>
      <c r="QG194" s="23"/>
      <c r="QH194" s="23"/>
      <c r="QI194" s="23"/>
      <c r="QJ194" s="23"/>
      <c r="QK194" s="23"/>
      <c r="QL194" s="23"/>
      <c r="QM194" s="23"/>
      <c r="QN194" s="23"/>
      <c r="QO194" s="23"/>
      <c r="QP194" s="23"/>
      <c r="QQ194" s="23"/>
      <c r="QR194" s="23"/>
      <c r="QS194" s="23"/>
      <c r="QT194" s="23"/>
      <c r="QU194" s="23"/>
      <c r="QV194" s="23"/>
      <c r="QW194" s="23"/>
      <c r="QX194" s="23"/>
      <c r="QY194" s="23"/>
      <c r="QZ194" s="23"/>
      <c r="RA194" s="23"/>
      <c r="RB194" s="23"/>
      <c r="RC194" s="23"/>
      <c r="RD194" s="23"/>
      <c r="RE194" s="23"/>
      <c r="RF194" s="23"/>
      <c r="RG194" s="23"/>
      <c r="RH194" s="23"/>
      <c r="RI194" s="23"/>
      <c r="RJ194" s="23"/>
      <c r="RK194" s="23"/>
      <c r="RL194" s="23"/>
      <c r="RM194" s="23"/>
      <c r="RN194" s="23"/>
      <c r="RO194" s="23"/>
      <c r="RP194" s="23"/>
      <c r="RQ194" s="23"/>
      <c r="RR194" s="23"/>
      <c r="RS194" s="23"/>
      <c r="RT194" s="23"/>
      <c r="RU194" s="23"/>
      <c r="RV194" s="23"/>
      <c r="RW194" s="23"/>
      <c r="RX194" s="23"/>
      <c r="RY194" s="23"/>
      <c r="RZ194" s="23"/>
      <c r="SA194" s="23"/>
      <c r="SB194" s="23"/>
      <c r="SC194" s="23"/>
      <c r="SD194" s="23"/>
      <c r="SE194" s="23"/>
      <c r="SF194" s="23"/>
      <c r="SG194" s="23"/>
      <c r="SH194" s="23"/>
      <c r="SI194" s="23"/>
      <c r="SJ194" s="23"/>
      <c r="SK194" s="23"/>
      <c r="SL194" s="23"/>
      <c r="SM194" s="23"/>
      <c r="SN194" s="23"/>
      <c r="SO194" s="23"/>
      <c r="SP194" s="23"/>
      <c r="SQ194" s="23"/>
      <c r="SR194" s="23"/>
      <c r="SS194" s="23"/>
      <c r="ST194" s="23"/>
      <c r="SU194" s="23"/>
      <c r="SV194" s="23"/>
      <c r="SW194" s="23"/>
      <c r="SX194" s="23"/>
      <c r="SY194" s="23"/>
      <c r="SZ194" s="23"/>
      <c r="TA194" s="23"/>
      <c r="TB194" s="23"/>
      <c r="TC194" s="23"/>
      <c r="TD194" s="23"/>
      <c r="TE194" s="23"/>
      <c r="TF194" s="23"/>
      <c r="TG194" s="23"/>
      <c r="TH194" s="23"/>
      <c r="TI194" s="23"/>
      <c r="TJ194" s="23"/>
      <c r="TK194" s="23"/>
      <c r="TL194" s="23"/>
      <c r="TM194" s="23"/>
      <c r="TN194" s="23"/>
      <c r="TO194" s="23"/>
      <c r="TP194" s="23"/>
      <c r="TQ194" s="23"/>
      <c r="TR194" s="23"/>
      <c r="TS194" s="23"/>
      <c r="TT194" s="23"/>
      <c r="TU194" s="23"/>
      <c r="TV194" s="23"/>
      <c r="TW194" s="23"/>
      <c r="TX194" s="23"/>
      <c r="TY194" s="23"/>
      <c r="TZ194" s="23"/>
      <c r="UA194" s="23"/>
      <c r="UB194" s="23"/>
      <c r="UC194" s="23"/>
      <c r="UD194" s="23"/>
      <c r="UE194" s="23"/>
      <c r="UF194" s="23"/>
      <c r="UG194" s="23"/>
      <c r="UH194" s="23"/>
      <c r="UI194" s="23"/>
      <c r="UJ194" s="23"/>
      <c r="UK194" s="23"/>
      <c r="UL194" s="23"/>
      <c r="UM194" s="23"/>
      <c r="UN194" s="23"/>
      <c r="UO194" s="23"/>
      <c r="UP194" s="23"/>
      <c r="UQ194" s="23"/>
      <c r="UR194" s="23"/>
      <c r="US194" s="23"/>
      <c r="UT194" s="23"/>
      <c r="UU194" s="23"/>
      <c r="UV194" s="23"/>
      <c r="UW194" s="23"/>
      <c r="UX194" s="23"/>
      <c r="UY194" s="23"/>
      <c r="UZ194" s="23"/>
      <c r="VA194" s="23"/>
      <c r="VB194" s="23"/>
      <c r="VC194" s="23"/>
      <c r="VD194" s="23"/>
      <c r="VE194" s="23"/>
      <c r="VF194" s="23"/>
      <c r="VG194" s="23"/>
      <c r="VH194" s="23"/>
      <c r="VI194" s="23"/>
      <c r="VJ194" s="23"/>
      <c r="VK194" s="23"/>
      <c r="VL194" s="23"/>
      <c r="VM194" s="23"/>
      <c r="VN194" s="23"/>
      <c r="VO194" s="23"/>
      <c r="VP194" s="23"/>
      <c r="VQ194" s="23"/>
      <c r="VR194" s="23"/>
      <c r="VS194" s="23"/>
      <c r="VT194" s="23"/>
      <c r="VU194" s="23"/>
      <c r="VV194" s="23"/>
      <c r="VW194" s="23"/>
      <c r="VX194" s="23"/>
      <c r="VY194" s="23"/>
      <c r="VZ194" s="23"/>
      <c r="WA194" s="23"/>
      <c r="WB194" s="23"/>
      <c r="WC194" s="23"/>
      <c r="WD194" s="23"/>
      <c r="WE194" s="23"/>
      <c r="WF194" s="23"/>
      <c r="WG194" s="23"/>
      <c r="WH194" s="23"/>
      <c r="WI194" s="23"/>
      <c r="WJ194" s="23"/>
      <c r="WK194" s="23"/>
      <c r="WL194" s="23"/>
      <c r="WM194" s="23"/>
      <c r="WN194" s="23"/>
      <c r="WO194" s="23"/>
      <c r="WP194" s="23"/>
      <c r="WQ194" s="23"/>
      <c r="WR194" s="23"/>
      <c r="WS194" s="23"/>
      <c r="WT194" s="23"/>
      <c r="WU194" s="23"/>
      <c r="WV194" s="23"/>
      <c r="WW194" s="23"/>
      <c r="WX194" s="23"/>
      <c r="WY194" s="23"/>
      <c r="WZ194" s="23"/>
      <c r="XA194" s="23"/>
      <c r="XB194" s="23"/>
      <c r="XC194" s="23"/>
      <c r="XD194" s="23"/>
      <c r="XE194" s="23"/>
      <c r="XF194" s="23"/>
      <c r="XG194" s="23"/>
      <c r="XH194" s="23"/>
      <c r="XI194" s="23"/>
      <c r="XJ194" s="23"/>
      <c r="XK194" s="23"/>
      <c r="XL194" s="23"/>
      <c r="XM194" s="23"/>
      <c r="XN194" s="23"/>
      <c r="XO194" s="23"/>
      <c r="XP194" s="23"/>
      <c r="XQ194" s="23"/>
      <c r="XR194" s="23"/>
      <c r="XS194" s="23"/>
      <c r="XT194" s="23"/>
      <c r="XU194" s="23"/>
      <c r="XV194" s="23"/>
      <c r="XW194" s="23"/>
      <c r="XX194" s="23"/>
      <c r="XY194" s="23"/>
      <c r="XZ194" s="23"/>
      <c r="YA194" s="23"/>
      <c r="YB194" s="23"/>
      <c r="YC194" s="23"/>
      <c r="YD194" s="23"/>
      <c r="YE194" s="23"/>
      <c r="YF194" s="23"/>
      <c r="YG194" s="23"/>
      <c r="YH194" s="23"/>
      <c r="YI194" s="23"/>
      <c r="YJ194" s="23"/>
      <c r="YK194" s="23"/>
      <c r="YL194" s="23"/>
      <c r="YM194" s="23"/>
      <c r="YN194" s="23"/>
      <c r="YO194" s="23"/>
      <c r="YP194" s="23"/>
      <c r="YQ194" s="23"/>
      <c r="YR194" s="23"/>
      <c r="YS194" s="23"/>
      <c r="YT194" s="23"/>
      <c r="YU194" s="23"/>
      <c r="YV194" s="23"/>
      <c r="YW194" s="23"/>
      <c r="YX194" s="23"/>
      <c r="YY194" s="23"/>
      <c r="YZ194" s="23"/>
      <c r="ZA194" s="23"/>
      <c r="ZB194" s="23"/>
      <c r="ZC194" s="23"/>
      <c r="ZD194" s="23"/>
      <c r="ZE194" s="23"/>
      <c r="ZF194" s="23"/>
      <c r="ZG194" s="23"/>
      <c r="ZH194" s="23"/>
      <c r="ZI194" s="23"/>
      <c r="ZJ194" s="23"/>
      <c r="ZK194" s="23"/>
      <c r="ZL194" s="23"/>
      <c r="ZM194" s="23"/>
      <c r="ZN194" s="23"/>
      <c r="ZO194" s="23"/>
      <c r="ZP194" s="23"/>
      <c r="ZQ194" s="23"/>
      <c r="ZR194" s="23"/>
      <c r="ZS194" s="23"/>
      <c r="ZT194" s="23"/>
      <c r="ZU194" s="23"/>
      <c r="ZV194" s="23"/>
      <c r="ZW194" s="23"/>
      <c r="ZX194" s="23"/>
      <c r="ZY194" s="23"/>
      <c r="ZZ194" s="23"/>
      <c r="AAA194" s="23"/>
      <c r="AAB194" s="23"/>
      <c r="AAC194" s="23"/>
      <c r="AAD194" s="23"/>
      <c r="AAE194" s="23"/>
      <c r="AAF194" s="23"/>
      <c r="AAG194" s="23"/>
      <c r="AAH194" s="23"/>
      <c r="AAI194" s="23"/>
      <c r="AAJ194" s="23"/>
      <c r="AAK194" s="23"/>
      <c r="AAL194" s="23"/>
      <c r="AAM194" s="23"/>
      <c r="AAN194" s="23"/>
      <c r="AAO194" s="23"/>
      <c r="AAP194" s="23"/>
      <c r="AAQ194" s="23"/>
      <c r="AAR194" s="23"/>
      <c r="AAS194" s="23"/>
      <c r="AAT194" s="23"/>
      <c r="AAU194" s="23"/>
      <c r="AAV194" s="23"/>
      <c r="AAW194" s="23"/>
      <c r="AAX194" s="23"/>
      <c r="AAY194" s="23"/>
      <c r="AAZ194" s="23"/>
      <c r="ABA194" s="23"/>
      <c r="ABB194" s="23"/>
      <c r="ABC194" s="23"/>
      <c r="ABD194" s="23"/>
      <c r="ABE194" s="23"/>
      <c r="ABF194" s="23"/>
      <c r="ABG194" s="23"/>
      <c r="ABH194" s="23"/>
      <c r="ABI194" s="23"/>
      <c r="ABJ194" s="23"/>
      <c r="ABK194" s="23"/>
      <c r="ABL194" s="23"/>
      <c r="ABM194" s="23"/>
      <c r="ABN194" s="23"/>
      <c r="ABO194" s="23"/>
      <c r="ABP194" s="23"/>
      <c r="ABQ194" s="23"/>
      <c r="ABR194" s="23"/>
      <c r="ABS194" s="23"/>
      <c r="ABT194" s="23"/>
      <c r="ABU194" s="23"/>
      <c r="ABV194" s="23"/>
      <c r="ABW194" s="23"/>
      <c r="ABX194" s="23"/>
      <c r="ABY194" s="23"/>
      <c r="ABZ194" s="23"/>
      <c r="ACA194" s="23"/>
      <c r="ACB194" s="23"/>
      <c r="ACC194" s="23"/>
      <c r="ACD194" s="23"/>
      <c r="ACE194" s="23"/>
      <c r="ACF194" s="23"/>
      <c r="ACG194" s="23"/>
      <c r="ACH194" s="23"/>
      <c r="ACI194" s="23"/>
      <c r="ACJ194" s="23"/>
      <c r="ACK194" s="23"/>
      <c r="ACL194" s="23"/>
      <c r="ACM194" s="23"/>
      <c r="ACN194" s="23"/>
      <c r="ACO194" s="23"/>
      <c r="ACP194" s="23"/>
      <c r="ACQ194" s="23"/>
      <c r="ACR194" s="23"/>
      <c r="ACS194" s="23"/>
      <c r="ACT194" s="23"/>
      <c r="ACU194" s="23"/>
      <c r="ACV194" s="23"/>
      <c r="ACW194" s="23"/>
      <c r="ACX194" s="23"/>
      <c r="ACY194" s="23"/>
      <c r="ACZ194" s="23"/>
      <c r="ADA194" s="23"/>
      <c r="ADB194" s="23"/>
      <c r="ADC194" s="23"/>
      <c r="ADD194" s="23"/>
      <c r="ADE194" s="23"/>
      <c r="ADF194" s="23"/>
      <c r="ADG194" s="23"/>
      <c r="ADH194" s="23"/>
      <c r="ADI194" s="23"/>
      <c r="ADJ194" s="23"/>
      <c r="ADK194" s="23"/>
      <c r="ADL194" s="23"/>
      <c r="ADM194" s="23"/>
      <c r="ADN194" s="23"/>
      <c r="ADO194" s="23"/>
      <c r="ADP194" s="23"/>
      <c r="ADQ194" s="23"/>
      <c r="ADR194" s="23"/>
      <c r="ADS194" s="23"/>
      <c r="ADT194" s="23"/>
      <c r="ADU194" s="23"/>
      <c r="ADV194" s="23"/>
      <c r="ADW194" s="23"/>
      <c r="ADX194" s="23"/>
      <c r="ADY194" s="23"/>
      <c r="ADZ194" s="23"/>
      <c r="AEA194" s="23"/>
      <c r="AEB194" s="23"/>
      <c r="AEC194" s="23"/>
      <c r="AED194" s="23"/>
      <c r="AEE194" s="23"/>
      <c r="AEF194" s="23"/>
      <c r="AEG194" s="23"/>
      <c r="AEH194" s="23"/>
      <c r="AEI194" s="23"/>
      <c r="AEJ194" s="23"/>
      <c r="AEK194" s="23"/>
      <c r="AEL194" s="23"/>
      <c r="AEM194" s="23"/>
      <c r="AEN194" s="23"/>
      <c r="AEO194" s="23"/>
      <c r="AEP194" s="23"/>
      <c r="AEQ194" s="23"/>
      <c r="AER194" s="23"/>
      <c r="AES194" s="23"/>
      <c r="AET194" s="23"/>
      <c r="AEU194" s="23"/>
      <c r="AEV194" s="23"/>
      <c r="AEW194" s="23"/>
      <c r="AEX194" s="23"/>
      <c r="AEY194" s="23"/>
      <c r="AEZ194" s="23"/>
      <c r="AFA194" s="23"/>
      <c r="AFB194" s="23"/>
      <c r="AFC194" s="23"/>
      <c r="AFD194" s="23"/>
      <c r="AFE194" s="23"/>
      <c r="AFF194" s="23"/>
      <c r="AFG194" s="23"/>
      <c r="AFH194" s="23"/>
      <c r="AFI194" s="23"/>
      <c r="AFJ194" s="23"/>
      <c r="AFK194" s="23"/>
      <c r="AFL194" s="23"/>
      <c r="AFM194" s="23"/>
      <c r="AFN194" s="23"/>
      <c r="AFO194" s="23"/>
      <c r="AFP194" s="23"/>
      <c r="AFQ194" s="23"/>
      <c r="AFR194" s="23"/>
      <c r="AFS194" s="23"/>
      <c r="AFT194" s="23"/>
      <c r="AFU194" s="23"/>
      <c r="AFV194" s="23"/>
      <c r="AFW194" s="23"/>
      <c r="AFX194" s="23"/>
      <c r="AFY194" s="23"/>
      <c r="AFZ194" s="23"/>
      <c r="AGA194" s="23"/>
      <c r="AGB194" s="23"/>
      <c r="AGC194" s="23"/>
      <c r="AGD194" s="23"/>
      <c r="AGE194" s="23"/>
      <c r="AGF194" s="23"/>
      <c r="AGG194" s="23"/>
      <c r="AGH194" s="23"/>
      <c r="AGI194" s="23"/>
      <c r="AGJ194" s="23"/>
      <c r="AGK194" s="23"/>
      <c r="AGL194" s="23"/>
      <c r="AGM194" s="23"/>
      <c r="AGN194" s="23"/>
      <c r="AGO194" s="23"/>
      <c r="AGP194" s="23"/>
      <c r="AGQ194" s="23"/>
      <c r="AGR194" s="23"/>
      <c r="AGS194" s="23"/>
      <c r="AGT194" s="23"/>
      <c r="AGU194" s="23"/>
      <c r="AGV194" s="23"/>
      <c r="AGW194" s="23"/>
      <c r="AGX194" s="23"/>
      <c r="AGY194" s="23"/>
      <c r="AGZ194" s="23"/>
      <c r="AHA194" s="23"/>
      <c r="AHB194" s="23"/>
      <c r="AHC194" s="23"/>
      <c r="AHD194" s="23"/>
      <c r="AHE194" s="23"/>
      <c r="AHF194" s="23"/>
      <c r="AHG194" s="23"/>
      <c r="AHH194" s="23"/>
      <c r="AHI194" s="23"/>
      <c r="AHJ194" s="23"/>
      <c r="AHK194" s="23"/>
    </row>
    <row r="195" spans="1:896" ht="18" customHeight="1" x14ac:dyDescent="0.2">
      <c r="A195" s="203" t="s">
        <v>16</v>
      </c>
      <c r="B195" s="121"/>
      <c r="C195" s="193" t="s">
        <v>62</v>
      </c>
      <c r="D195" s="191" t="s">
        <v>50</v>
      </c>
      <c r="E195" s="228">
        <v>1</v>
      </c>
      <c r="F195" s="174"/>
      <c r="G195" s="189">
        <f>E195*F195</f>
        <v>0</v>
      </c>
      <c r="AHL195" s="12"/>
    </row>
    <row r="196" spans="1:896" ht="18" customHeight="1" x14ac:dyDescent="0.2">
      <c r="A196" s="203" t="s">
        <v>17</v>
      </c>
      <c r="B196" s="121"/>
      <c r="C196" s="193" t="s">
        <v>63</v>
      </c>
      <c r="D196" s="191" t="s">
        <v>50</v>
      </c>
      <c r="E196" s="141">
        <v>1</v>
      </c>
      <c r="F196" s="174"/>
      <c r="G196" s="189">
        <f t="shared" ref="G196:G206" si="10">E196*F196</f>
        <v>0</v>
      </c>
      <c r="AHL196" s="12"/>
    </row>
    <row r="197" spans="1:896" ht="18" customHeight="1" x14ac:dyDescent="0.2">
      <c r="A197" s="203" t="s">
        <v>18</v>
      </c>
      <c r="B197" s="121"/>
      <c r="C197" s="193" t="s">
        <v>413</v>
      </c>
      <c r="D197" s="191" t="s">
        <v>28</v>
      </c>
      <c r="E197" s="228">
        <v>1</v>
      </c>
      <c r="F197" s="174"/>
      <c r="G197" s="189">
        <f t="shared" si="10"/>
        <v>0</v>
      </c>
      <c r="AHL197" s="12"/>
    </row>
    <row r="198" spans="1:896" ht="18" customHeight="1" x14ac:dyDescent="0.2">
      <c r="A198" s="203" t="s">
        <v>20</v>
      </c>
      <c r="B198" s="121"/>
      <c r="C198" s="193" t="s">
        <v>72</v>
      </c>
      <c r="D198" s="191" t="s">
        <v>50</v>
      </c>
      <c r="E198" s="141">
        <v>86</v>
      </c>
      <c r="F198" s="174"/>
      <c r="G198" s="189">
        <f t="shared" si="10"/>
        <v>0</v>
      </c>
      <c r="AHL198" s="12"/>
    </row>
    <row r="199" spans="1:896" ht="18" customHeight="1" x14ac:dyDescent="0.2">
      <c r="A199" s="203" t="s">
        <v>21</v>
      </c>
      <c r="B199" s="121"/>
      <c r="C199" s="193" t="s">
        <v>73</v>
      </c>
      <c r="D199" s="191" t="s">
        <v>50</v>
      </c>
      <c r="E199" s="228">
        <v>55</v>
      </c>
      <c r="F199" s="174"/>
      <c r="G199" s="189">
        <f t="shared" si="10"/>
        <v>0</v>
      </c>
      <c r="AHL199" s="12"/>
    </row>
    <row r="200" spans="1:896" ht="18" customHeight="1" x14ac:dyDescent="0.2">
      <c r="A200" s="203" t="s">
        <v>22</v>
      </c>
      <c r="B200" s="121"/>
      <c r="C200" s="193" t="s">
        <v>74</v>
      </c>
      <c r="D200" s="191" t="s">
        <v>50</v>
      </c>
      <c r="E200" s="141">
        <v>2</v>
      </c>
      <c r="F200" s="174"/>
      <c r="G200" s="189">
        <f t="shared" si="10"/>
        <v>0</v>
      </c>
      <c r="AHL200" s="12"/>
    </row>
    <row r="201" spans="1:896" ht="18" customHeight="1" x14ac:dyDescent="0.2">
      <c r="A201" s="203" t="s">
        <v>23</v>
      </c>
      <c r="B201" s="121"/>
      <c r="C201" s="193" t="s">
        <v>101</v>
      </c>
      <c r="D201" s="191" t="s">
        <v>50</v>
      </c>
      <c r="E201" s="228">
        <v>1</v>
      </c>
      <c r="F201" s="174"/>
      <c r="G201" s="189">
        <f t="shared" si="10"/>
        <v>0</v>
      </c>
      <c r="AHL201" s="12"/>
    </row>
    <row r="202" spans="1:896" ht="18" customHeight="1" x14ac:dyDescent="0.2">
      <c r="A202" s="203" t="s">
        <v>24</v>
      </c>
      <c r="B202" s="121"/>
      <c r="C202" s="193" t="s">
        <v>64</v>
      </c>
      <c r="D202" s="191" t="s">
        <v>50</v>
      </c>
      <c r="E202" s="141">
        <v>5</v>
      </c>
      <c r="F202" s="174"/>
      <c r="G202" s="189">
        <f t="shared" si="10"/>
        <v>0</v>
      </c>
    </row>
    <row r="203" spans="1:896" ht="18" customHeight="1" x14ac:dyDescent="0.2">
      <c r="A203" s="203" t="s">
        <v>25</v>
      </c>
      <c r="B203" s="121"/>
      <c r="C203" s="193" t="s">
        <v>65</v>
      </c>
      <c r="D203" s="191" t="s">
        <v>50</v>
      </c>
      <c r="E203" s="228">
        <v>2</v>
      </c>
      <c r="F203" s="174"/>
      <c r="G203" s="189">
        <f t="shared" si="10"/>
        <v>0</v>
      </c>
    </row>
    <row r="204" spans="1:896" ht="18" customHeight="1" x14ac:dyDescent="0.2">
      <c r="A204" s="203" t="s">
        <v>26</v>
      </c>
      <c r="B204" s="121"/>
      <c r="C204" s="193" t="s">
        <v>66</v>
      </c>
      <c r="D204" s="191" t="s">
        <v>50</v>
      </c>
      <c r="E204" s="141">
        <v>5</v>
      </c>
      <c r="F204" s="174"/>
      <c r="G204" s="189">
        <f t="shared" si="10"/>
        <v>0</v>
      </c>
    </row>
    <row r="205" spans="1:896" ht="18" customHeight="1" x14ac:dyDescent="0.2">
      <c r="A205" s="203" t="s">
        <v>89</v>
      </c>
      <c r="B205" s="121"/>
      <c r="C205" s="193" t="s">
        <v>67</v>
      </c>
      <c r="D205" s="229" t="s">
        <v>50</v>
      </c>
      <c r="E205" s="141">
        <v>2</v>
      </c>
      <c r="F205" s="174"/>
      <c r="G205" s="189">
        <f t="shared" si="10"/>
        <v>0</v>
      </c>
    </row>
    <row r="206" spans="1:896" ht="18" customHeight="1" x14ac:dyDescent="0.2">
      <c r="A206" s="203" t="s">
        <v>90</v>
      </c>
      <c r="B206" s="121"/>
      <c r="C206" s="193" t="s">
        <v>102</v>
      </c>
      <c r="D206" s="229" t="s">
        <v>50</v>
      </c>
      <c r="E206" s="141">
        <v>7</v>
      </c>
      <c r="F206" s="174"/>
      <c r="G206" s="189">
        <f t="shared" si="10"/>
        <v>0</v>
      </c>
    </row>
    <row r="207" spans="1:896" s="22" customFormat="1" ht="18" customHeight="1" x14ac:dyDescent="0.2">
      <c r="A207" s="182"/>
      <c r="B207" s="121"/>
      <c r="C207" s="219" t="s">
        <v>88</v>
      </c>
      <c r="D207" s="177" t="s">
        <v>671</v>
      </c>
      <c r="E207" s="168"/>
      <c r="F207" s="217"/>
      <c r="G207" s="179">
        <f>SUM(G195:G206)</f>
        <v>0</v>
      </c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  <c r="BP207" s="23"/>
      <c r="BQ207" s="23"/>
      <c r="BR207" s="23"/>
      <c r="BS207" s="23"/>
      <c r="BT207" s="23"/>
      <c r="BU207" s="23"/>
      <c r="BV207" s="23"/>
      <c r="BW207" s="23"/>
      <c r="BX207" s="23"/>
      <c r="BY207" s="23"/>
      <c r="BZ207" s="23"/>
      <c r="CA207" s="23"/>
      <c r="CB207" s="23"/>
      <c r="CC207" s="23"/>
      <c r="CD207" s="23"/>
      <c r="CE207" s="23"/>
      <c r="CF207" s="23"/>
      <c r="CG207" s="23"/>
      <c r="CH207" s="23"/>
      <c r="CI207" s="23"/>
      <c r="CJ207" s="23"/>
      <c r="CK207" s="23"/>
      <c r="CL207" s="23"/>
      <c r="CM207" s="23"/>
      <c r="CN207" s="23"/>
      <c r="CO207" s="23"/>
      <c r="CP207" s="23"/>
      <c r="CQ207" s="23"/>
      <c r="CR207" s="23"/>
      <c r="CS207" s="23"/>
      <c r="CT207" s="23"/>
      <c r="CU207" s="23"/>
      <c r="CV207" s="23"/>
      <c r="CW207" s="23"/>
      <c r="CX207" s="23"/>
      <c r="CY207" s="23"/>
      <c r="CZ207" s="23"/>
      <c r="DA207" s="23"/>
      <c r="DB207" s="23"/>
      <c r="DC207" s="23"/>
      <c r="DD207" s="23"/>
      <c r="DE207" s="23"/>
      <c r="DF207" s="23"/>
      <c r="DG207" s="23"/>
      <c r="DH207" s="23"/>
      <c r="DI207" s="23"/>
      <c r="DJ207" s="23"/>
      <c r="DK207" s="23"/>
      <c r="DL207" s="23"/>
      <c r="DM207" s="23"/>
      <c r="DN207" s="23"/>
      <c r="DO207" s="23"/>
      <c r="DP207" s="23"/>
      <c r="DQ207" s="23"/>
      <c r="DR207" s="23"/>
      <c r="DS207" s="23"/>
      <c r="DT207" s="23"/>
      <c r="DU207" s="23"/>
      <c r="DV207" s="23"/>
      <c r="DW207" s="23"/>
      <c r="DX207" s="23"/>
      <c r="DY207" s="23"/>
      <c r="DZ207" s="23"/>
      <c r="EA207" s="23"/>
      <c r="EB207" s="23"/>
      <c r="EC207" s="23"/>
      <c r="ED207" s="23"/>
      <c r="EE207" s="23"/>
      <c r="EF207" s="23"/>
      <c r="EG207" s="23"/>
      <c r="EH207" s="23"/>
      <c r="EI207" s="23"/>
      <c r="EJ207" s="23"/>
      <c r="EK207" s="23"/>
      <c r="EL207" s="23"/>
      <c r="EM207" s="23"/>
      <c r="EN207" s="23"/>
      <c r="EO207" s="23"/>
      <c r="EP207" s="23"/>
      <c r="EQ207" s="23"/>
      <c r="ER207" s="23"/>
      <c r="ES207" s="23"/>
      <c r="ET207" s="23"/>
      <c r="EU207" s="23"/>
      <c r="EV207" s="23"/>
      <c r="EW207" s="23"/>
      <c r="EX207" s="23"/>
      <c r="EY207" s="23"/>
      <c r="EZ207" s="23"/>
      <c r="FA207" s="23"/>
      <c r="FB207" s="23"/>
      <c r="FC207" s="23"/>
      <c r="FD207" s="23"/>
      <c r="FE207" s="23"/>
      <c r="FF207" s="23"/>
      <c r="FG207" s="23"/>
      <c r="FH207" s="23"/>
      <c r="FI207" s="23"/>
      <c r="FJ207" s="23"/>
      <c r="FK207" s="23"/>
      <c r="FL207" s="23"/>
      <c r="FM207" s="23"/>
      <c r="FN207" s="23"/>
      <c r="FO207" s="23"/>
      <c r="FP207" s="23"/>
      <c r="FQ207" s="23"/>
      <c r="FR207" s="23"/>
      <c r="FS207" s="23"/>
      <c r="FT207" s="23"/>
      <c r="FU207" s="23"/>
      <c r="FV207" s="23"/>
      <c r="FW207" s="23"/>
      <c r="FX207" s="23"/>
      <c r="FY207" s="23"/>
      <c r="FZ207" s="23"/>
      <c r="GA207" s="23"/>
      <c r="GB207" s="23"/>
      <c r="GC207" s="23"/>
      <c r="GD207" s="23"/>
      <c r="GE207" s="23"/>
      <c r="GF207" s="23"/>
      <c r="GG207" s="23"/>
      <c r="GH207" s="23"/>
      <c r="GI207" s="23"/>
      <c r="GJ207" s="23"/>
      <c r="GK207" s="23"/>
      <c r="GL207" s="23"/>
      <c r="GM207" s="23"/>
      <c r="GN207" s="23"/>
      <c r="GO207" s="23"/>
      <c r="GP207" s="23"/>
      <c r="GQ207" s="23"/>
      <c r="GR207" s="23"/>
      <c r="GS207" s="23"/>
      <c r="GT207" s="23"/>
      <c r="GU207" s="23"/>
      <c r="GV207" s="23"/>
      <c r="GW207" s="23"/>
      <c r="GX207" s="23"/>
      <c r="GY207" s="23"/>
      <c r="GZ207" s="23"/>
      <c r="HA207" s="23"/>
      <c r="HB207" s="23"/>
      <c r="HC207" s="23"/>
      <c r="HD207" s="23"/>
      <c r="HE207" s="23"/>
      <c r="HF207" s="23"/>
      <c r="HG207" s="23"/>
      <c r="HH207" s="23"/>
      <c r="HI207" s="23"/>
      <c r="HJ207" s="23"/>
      <c r="HK207" s="23"/>
      <c r="HL207" s="23"/>
      <c r="HM207" s="23"/>
      <c r="HN207" s="23"/>
      <c r="HO207" s="23"/>
      <c r="HP207" s="23"/>
      <c r="HQ207" s="23"/>
      <c r="HR207" s="23"/>
      <c r="HS207" s="23"/>
      <c r="HT207" s="23"/>
      <c r="HU207" s="23"/>
      <c r="HV207" s="23"/>
      <c r="HW207" s="23"/>
      <c r="HX207" s="23"/>
      <c r="HY207" s="23"/>
      <c r="HZ207" s="23"/>
      <c r="IA207" s="23"/>
      <c r="IB207" s="23"/>
      <c r="IC207" s="23"/>
      <c r="ID207" s="23"/>
      <c r="IE207" s="23"/>
      <c r="IF207" s="23"/>
      <c r="IG207" s="23"/>
      <c r="IH207" s="23"/>
      <c r="II207" s="23"/>
      <c r="IJ207" s="23"/>
      <c r="IK207" s="23"/>
      <c r="IL207" s="23"/>
      <c r="IM207" s="23"/>
      <c r="IN207" s="23"/>
      <c r="IO207" s="23"/>
      <c r="IP207" s="23"/>
      <c r="IQ207" s="23"/>
      <c r="IR207" s="23"/>
      <c r="IS207" s="23"/>
      <c r="IT207" s="23"/>
      <c r="IU207" s="23"/>
      <c r="IV207" s="23"/>
      <c r="IW207" s="23"/>
      <c r="IX207" s="23"/>
      <c r="IY207" s="23"/>
      <c r="IZ207" s="23"/>
      <c r="JA207" s="23"/>
      <c r="JB207" s="23"/>
      <c r="JC207" s="23"/>
      <c r="JD207" s="23"/>
      <c r="JE207" s="23"/>
      <c r="JF207" s="23"/>
      <c r="JG207" s="23"/>
      <c r="JH207" s="23"/>
      <c r="JI207" s="23"/>
      <c r="JJ207" s="23"/>
      <c r="JK207" s="23"/>
      <c r="JL207" s="23"/>
      <c r="JM207" s="23"/>
      <c r="JN207" s="23"/>
      <c r="JO207" s="23"/>
      <c r="JP207" s="23"/>
      <c r="JQ207" s="23"/>
      <c r="JR207" s="23"/>
      <c r="JS207" s="23"/>
      <c r="JT207" s="23"/>
      <c r="JU207" s="23"/>
      <c r="JV207" s="23"/>
      <c r="JW207" s="23"/>
      <c r="JX207" s="23"/>
      <c r="JY207" s="23"/>
      <c r="JZ207" s="23"/>
      <c r="KA207" s="23"/>
      <c r="KB207" s="23"/>
      <c r="KC207" s="23"/>
      <c r="KD207" s="23"/>
      <c r="KE207" s="23"/>
      <c r="KF207" s="23"/>
      <c r="KG207" s="23"/>
      <c r="KH207" s="23"/>
      <c r="KI207" s="23"/>
      <c r="KJ207" s="23"/>
      <c r="KK207" s="23"/>
      <c r="KL207" s="23"/>
      <c r="KM207" s="23"/>
      <c r="KN207" s="23"/>
      <c r="KO207" s="23"/>
      <c r="KP207" s="23"/>
      <c r="KQ207" s="23"/>
      <c r="KR207" s="23"/>
      <c r="KS207" s="23"/>
      <c r="KT207" s="23"/>
      <c r="KU207" s="23"/>
      <c r="KV207" s="23"/>
      <c r="KW207" s="23"/>
      <c r="KX207" s="23"/>
      <c r="KY207" s="23"/>
      <c r="KZ207" s="23"/>
      <c r="LA207" s="23"/>
      <c r="LB207" s="23"/>
      <c r="LC207" s="23"/>
      <c r="LD207" s="23"/>
      <c r="LE207" s="23"/>
      <c r="LF207" s="23"/>
      <c r="LG207" s="23"/>
      <c r="LH207" s="23"/>
      <c r="LI207" s="23"/>
      <c r="LJ207" s="23"/>
      <c r="LK207" s="23"/>
      <c r="LL207" s="23"/>
      <c r="LM207" s="23"/>
      <c r="LN207" s="23"/>
      <c r="LO207" s="23"/>
      <c r="LP207" s="23"/>
      <c r="LQ207" s="23"/>
      <c r="LR207" s="23"/>
      <c r="LS207" s="23"/>
      <c r="LT207" s="23"/>
      <c r="LU207" s="23"/>
      <c r="LV207" s="23"/>
      <c r="LW207" s="23"/>
      <c r="LX207" s="23"/>
      <c r="LY207" s="23"/>
      <c r="LZ207" s="23"/>
      <c r="MA207" s="23"/>
      <c r="MB207" s="23"/>
      <c r="MC207" s="23"/>
      <c r="MD207" s="23"/>
      <c r="ME207" s="23"/>
      <c r="MF207" s="23"/>
      <c r="MG207" s="23"/>
      <c r="MH207" s="23"/>
      <c r="MI207" s="23"/>
      <c r="MJ207" s="23"/>
      <c r="MK207" s="23"/>
      <c r="ML207" s="23"/>
      <c r="MM207" s="23"/>
      <c r="MN207" s="23"/>
      <c r="MO207" s="23"/>
      <c r="MP207" s="23"/>
      <c r="MQ207" s="23"/>
      <c r="MR207" s="23"/>
      <c r="MS207" s="23"/>
      <c r="MT207" s="23"/>
      <c r="MU207" s="23"/>
      <c r="MV207" s="23"/>
      <c r="MW207" s="23"/>
      <c r="MX207" s="23"/>
      <c r="MY207" s="23"/>
      <c r="MZ207" s="23"/>
      <c r="NA207" s="23"/>
      <c r="NB207" s="23"/>
      <c r="NC207" s="23"/>
      <c r="ND207" s="23"/>
      <c r="NE207" s="23"/>
      <c r="NF207" s="23"/>
      <c r="NG207" s="23"/>
      <c r="NH207" s="23"/>
      <c r="NI207" s="23"/>
      <c r="NJ207" s="23"/>
      <c r="NK207" s="23"/>
      <c r="NL207" s="23"/>
      <c r="NM207" s="23"/>
      <c r="NN207" s="23"/>
      <c r="NO207" s="23"/>
      <c r="NP207" s="23"/>
      <c r="NQ207" s="23"/>
      <c r="NR207" s="23"/>
      <c r="NS207" s="23"/>
      <c r="NT207" s="23"/>
      <c r="NU207" s="23"/>
      <c r="NV207" s="23"/>
      <c r="NW207" s="23"/>
      <c r="NX207" s="23"/>
      <c r="NY207" s="23"/>
      <c r="NZ207" s="23"/>
      <c r="OA207" s="23"/>
      <c r="OB207" s="23"/>
      <c r="OC207" s="23"/>
      <c r="OD207" s="23"/>
      <c r="OE207" s="23"/>
      <c r="OF207" s="23"/>
      <c r="OG207" s="23"/>
      <c r="OH207" s="23"/>
      <c r="OI207" s="23"/>
      <c r="OJ207" s="23"/>
      <c r="OK207" s="23"/>
      <c r="OL207" s="23"/>
      <c r="OM207" s="23"/>
      <c r="ON207" s="23"/>
      <c r="OO207" s="23"/>
      <c r="OP207" s="23"/>
      <c r="OQ207" s="23"/>
      <c r="OR207" s="23"/>
      <c r="OS207" s="23"/>
      <c r="OT207" s="23"/>
      <c r="OU207" s="23"/>
      <c r="OV207" s="23"/>
      <c r="OW207" s="23"/>
      <c r="OX207" s="23"/>
      <c r="OY207" s="23"/>
      <c r="OZ207" s="23"/>
      <c r="PA207" s="23"/>
      <c r="PB207" s="23"/>
      <c r="PC207" s="23"/>
      <c r="PD207" s="23"/>
      <c r="PE207" s="23"/>
      <c r="PF207" s="23"/>
      <c r="PG207" s="23"/>
      <c r="PH207" s="23"/>
      <c r="PI207" s="23"/>
      <c r="PJ207" s="23"/>
      <c r="PK207" s="23"/>
      <c r="PL207" s="23"/>
      <c r="PM207" s="23"/>
      <c r="PN207" s="23"/>
      <c r="PO207" s="23"/>
      <c r="PP207" s="23"/>
      <c r="PQ207" s="23"/>
      <c r="PR207" s="23"/>
      <c r="PS207" s="23"/>
      <c r="PT207" s="23"/>
      <c r="PU207" s="23"/>
      <c r="PV207" s="23"/>
      <c r="PW207" s="23"/>
      <c r="PX207" s="23"/>
      <c r="PY207" s="23"/>
      <c r="PZ207" s="23"/>
      <c r="QA207" s="23"/>
      <c r="QB207" s="23"/>
      <c r="QC207" s="23"/>
      <c r="QD207" s="23"/>
      <c r="QE207" s="23"/>
      <c r="QF207" s="23"/>
      <c r="QG207" s="23"/>
      <c r="QH207" s="23"/>
      <c r="QI207" s="23"/>
      <c r="QJ207" s="23"/>
      <c r="QK207" s="23"/>
      <c r="QL207" s="23"/>
      <c r="QM207" s="23"/>
      <c r="QN207" s="23"/>
      <c r="QO207" s="23"/>
      <c r="QP207" s="23"/>
      <c r="QQ207" s="23"/>
      <c r="QR207" s="23"/>
      <c r="QS207" s="23"/>
      <c r="QT207" s="23"/>
      <c r="QU207" s="23"/>
      <c r="QV207" s="23"/>
      <c r="QW207" s="23"/>
      <c r="QX207" s="23"/>
      <c r="QY207" s="23"/>
      <c r="QZ207" s="23"/>
      <c r="RA207" s="23"/>
      <c r="RB207" s="23"/>
      <c r="RC207" s="23"/>
      <c r="RD207" s="23"/>
      <c r="RE207" s="23"/>
      <c r="RF207" s="23"/>
      <c r="RG207" s="23"/>
      <c r="RH207" s="23"/>
      <c r="RI207" s="23"/>
      <c r="RJ207" s="23"/>
      <c r="RK207" s="23"/>
      <c r="RL207" s="23"/>
      <c r="RM207" s="23"/>
      <c r="RN207" s="23"/>
      <c r="RO207" s="23"/>
      <c r="RP207" s="23"/>
      <c r="RQ207" s="23"/>
      <c r="RR207" s="23"/>
      <c r="RS207" s="23"/>
      <c r="RT207" s="23"/>
      <c r="RU207" s="23"/>
      <c r="RV207" s="23"/>
      <c r="RW207" s="23"/>
      <c r="RX207" s="23"/>
      <c r="RY207" s="23"/>
      <c r="RZ207" s="23"/>
      <c r="SA207" s="23"/>
      <c r="SB207" s="23"/>
      <c r="SC207" s="23"/>
      <c r="SD207" s="23"/>
      <c r="SE207" s="23"/>
      <c r="SF207" s="23"/>
      <c r="SG207" s="23"/>
      <c r="SH207" s="23"/>
      <c r="SI207" s="23"/>
      <c r="SJ207" s="23"/>
      <c r="SK207" s="23"/>
      <c r="SL207" s="23"/>
      <c r="SM207" s="23"/>
      <c r="SN207" s="23"/>
      <c r="SO207" s="23"/>
      <c r="SP207" s="23"/>
      <c r="SQ207" s="23"/>
      <c r="SR207" s="23"/>
      <c r="SS207" s="23"/>
      <c r="ST207" s="23"/>
      <c r="SU207" s="23"/>
      <c r="SV207" s="23"/>
      <c r="SW207" s="23"/>
      <c r="SX207" s="23"/>
      <c r="SY207" s="23"/>
      <c r="SZ207" s="23"/>
      <c r="TA207" s="23"/>
      <c r="TB207" s="23"/>
      <c r="TC207" s="23"/>
      <c r="TD207" s="23"/>
      <c r="TE207" s="23"/>
      <c r="TF207" s="23"/>
      <c r="TG207" s="23"/>
      <c r="TH207" s="23"/>
      <c r="TI207" s="23"/>
      <c r="TJ207" s="23"/>
      <c r="TK207" s="23"/>
      <c r="TL207" s="23"/>
      <c r="TM207" s="23"/>
      <c r="TN207" s="23"/>
      <c r="TO207" s="23"/>
      <c r="TP207" s="23"/>
      <c r="TQ207" s="23"/>
      <c r="TR207" s="23"/>
      <c r="TS207" s="23"/>
      <c r="TT207" s="23"/>
      <c r="TU207" s="23"/>
      <c r="TV207" s="23"/>
      <c r="TW207" s="23"/>
      <c r="TX207" s="23"/>
      <c r="TY207" s="23"/>
      <c r="TZ207" s="23"/>
      <c r="UA207" s="23"/>
      <c r="UB207" s="23"/>
      <c r="UC207" s="23"/>
      <c r="UD207" s="23"/>
      <c r="UE207" s="23"/>
      <c r="UF207" s="23"/>
      <c r="UG207" s="23"/>
      <c r="UH207" s="23"/>
      <c r="UI207" s="23"/>
      <c r="UJ207" s="23"/>
      <c r="UK207" s="23"/>
      <c r="UL207" s="23"/>
      <c r="UM207" s="23"/>
      <c r="UN207" s="23"/>
      <c r="UO207" s="23"/>
      <c r="UP207" s="23"/>
      <c r="UQ207" s="23"/>
      <c r="UR207" s="23"/>
      <c r="US207" s="23"/>
      <c r="UT207" s="23"/>
      <c r="UU207" s="23"/>
      <c r="UV207" s="23"/>
      <c r="UW207" s="23"/>
      <c r="UX207" s="23"/>
      <c r="UY207" s="23"/>
      <c r="UZ207" s="23"/>
      <c r="VA207" s="23"/>
      <c r="VB207" s="23"/>
      <c r="VC207" s="23"/>
      <c r="VD207" s="23"/>
      <c r="VE207" s="23"/>
      <c r="VF207" s="23"/>
      <c r="VG207" s="23"/>
      <c r="VH207" s="23"/>
      <c r="VI207" s="23"/>
      <c r="VJ207" s="23"/>
      <c r="VK207" s="23"/>
      <c r="VL207" s="23"/>
      <c r="VM207" s="23"/>
      <c r="VN207" s="23"/>
      <c r="VO207" s="23"/>
      <c r="VP207" s="23"/>
      <c r="VQ207" s="23"/>
      <c r="VR207" s="23"/>
      <c r="VS207" s="23"/>
      <c r="VT207" s="23"/>
      <c r="VU207" s="23"/>
      <c r="VV207" s="23"/>
      <c r="VW207" s="23"/>
      <c r="VX207" s="23"/>
      <c r="VY207" s="23"/>
      <c r="VZ207" s="23"/>
      <c r="WA207" s="23"/>
      <c r="WB207" s="23"/>
      <c r="WC207" s="23"/>
      <c r="WD207" s="23"/>
      <c r="WE207" s="23"/>
      <c r="WF207" s="23"/>
      <c r="WG207" s="23"/>
      <c r="WH207" s="23"/>
      <c r="WI207" s="23"/>
      <c r="WJ207" s="23"/>
      <c r="WK207" s="23"/>
      <c r="WL207" s="23"/>
      <c r="WM207" s="23"/>
      <c r="WN207" s="23"/>
      <c r="WO207" s="23"/>
      <c r="WP207" s="23"/>
      <c r="WQ207" s="23"/>
      <c r="WR207" s="23"/>
      <c r="WS207" s="23"/>
      <c r="WT207" s="23"/>
      <c r="WU207" s="23"/>
      <c r="WV207" s="23"/>
      <c r="WW207" s="23"/>
      <c r="WX207" s="23"/>
      <c r="WY207" s="23"/>
      <c r="WZ207" s="23"/>
      <c r="XA207" s="23"/>
      <c r="XB207" s="23"/>
      <c r="XC207" s="23"/>
      <c r="XD207" s="23"/>
      <c r="XE207" s="23"/>
      <c r="XF207" s="23"/>
      <c r="XG207" s="23"/>
      <c r="XH207" s="23"/>
      <c r="XI207" s="23"/>
      <c r="XJ207" s="23"/>
      <c r="XK207" s="23"/>
      <c r="XL207" s="23"/>
      <c r="XM207" s="23"/>
      <c r="XN207" s="23"/>
      <c r="XO207" s="23"/>
      <c r="XP207" s="23"/>
      <c r="XQ207" s="23"/>
      <c r="XR207" s="23"/>
      <c r="XS207" s="23"/>
      <c r="XT207" s="23"/>
      <c r="XU207" s="23"/>
      <c r="XV207" s="23"/>
      <c r="XW207" s="23"/>
      <c r="XX207" s="23"/>
      <c r="XY207" s="23"/>
      <c r="XZ207" s="23"/>
      <c r="YA207" s="23"/>
      <c r="YB207" s="23"/>
      <c r="YC207" s="23"/>
      <c r="YD207" s="23"/>
      <c r="YE207" s="23"/>
      <c r="YF207" s="23"/>
      <c r="YG207" s="23"/>
      <c r="YH207" s="23"/>
      <c r="YI207" s="23"/>
      <c r="YJ207" s="23"/>
      <c r="YK207" s="23"/>
      <c r="YL207" s="23"/>
      <c r="YM207" s="23"/>
      <c r="YN207" s="23"/>
      <c r="YO207" s="23"/>
      <c r="YP207" s="23"/>
      <c r="YQ207" s="23"/>
      <c r="YR207" s="23"/>
      <c r="YS207" s="23"/>
      <c r="YT207" s="23"/>
      <c r="YU207" s="23"/>
      <c r="YV207" s="23"/>
      <c r="YW207" s="23"/>
      <c r="YX207" s="23"/>
      <c r="YY207" s="23"/>
      <c r="YZ207" s="23"/>
      <c r="ZA207" s="23"/>
      <c r="ZB207" s="23"/>
      <c r="ZC207" s="23"/>
      <c r="ZD207" s="23"/>
      <c r="ZE207" s="23"/>
      <c r="ZF207" s="23"/>
      <c r="ZG207" s="23"/>
      <c r="ZH207" s="23"/>
      <c r="ZI207" s="23"/>
      <c r="ZJ207" s="23"/>
      <c r="ZK207" s="23"/>
      <c r="ZL207" s="23"/>
      <c r="ZM207" s="23"/>
      <c r="ZN207" s="23"/>
      <c r="ZO207" s="23"/>
      <c r="ZP207" s="23"/>
      <c r="ZQ207" s="23"/>
      <c r="ZR207" s="23"/>
      <c r="ZS207" s="23"/>
      <c r="ZT207" s="23"/>
      <c r="ZU207" s="23"/>
      <c r="ZV207" s="23"/>
      <c r="ZW207" s="23"/>
      <c r="ZX207" s="23"/>
      <c r="ZY207" s="23"/>
      <c r="ZZ207" s="23"/>
      <c r="AAA207" s="23"/>
      <c r="AAB207" s="23"/>
      <c r="AAC207" s="23"/>
      <c r="AAD207" s="23"/>
      <c r="AAE207" s="23"/>
      <c r="AAF207" s="23"/>
      <c r="AAG207" s="23"/>
      <c r="AAH207" s="23"/>
      <c r="AAI207" s="23"/>
      <c r="AAJ207" s="23"/>
      <c r="AAK207" s="23"/>
      <c r="AAL207" s="23"/>
      <c r="AAM207" s="23"/>
      <c r="AAN207" s="23"/>
      <c r="AAO207" s="23"/>
      <c r="AAP207" s="23"/>
      <c r="AAQ207" s="23"/>
      <c r="AAR207" s="23"/>
      <c r="AAS207" s="23"/>
      <c r="AAT207" s="23"/>
      <c r="AAU207" s="23"/>
      <c r="AAV207" s="23"/>
      <c r="AAW207" s="23"/>
      <c r="AAX207" s="23"/>
      <c r="AAY207" s="23"/>
      <c r="AAZ207" s="23"/>
      <c r="ABA207" s="23"/>
      <c r="ABB207" s="23"/>
      <c r="ABC207" s="23"/>
      <c r="ABD207" s="23"/>
      <c r="ABE207" s="23"/>
      <c r="ABF207" s="23"/>
      <c r="ABG207" s="23"/>
      <c r="ABH207" s="23"/>
      <c r="ABI207" s="23"/>
      <c r="ABJ207" s="23"/>
      <c r="ABK207" s="23"/>
      <c r="ABL207" s="23"/>
      <c r="ABM207" s="23"/>
      <c r="ABN207" s="23"/>
      <c r="ABO207" s="23"/>
      <c r="ABP207" s="23"/>
      <c r="ABQ207" s="23"/>
      <c r="ABR207" s="23"/>
      <c r="ABS207" s="23"/>
      <c r="ABT207" s="23"/>
      <c r="ABU207" s="23"/>
      <c r="ABV207" s="23"/>
      <c r="ABW207" s="23"/>
      <c r="ABX207" s="23"/>
      <c r="ABY207" s="23"/>
      <c r="ABZ207" s="23"/>
      <c r="ACA207" s="23"/>
      <c r="ACB207" s="23"/>
      <c r="ACC207" s="23"/>
      <c r="ACD207" s="23"/>
      <c r="ACE207" s="23"/>
      <c r="ACF207" s="23"/>
      <c r="ACG207" s="23"/>
      <c r="ACH207" s="23"/>
      <c r="ACI207" s="23"/>
      <c r="ACJ207" s="23"/>
      <c r="ACK207" s="23"/>
      <c r="ACL207" s="23"/>
      <c r="ACM207" s="23"/>
      <c r="ACN207" s="23"/>
      <c r="ACO207" s="23"/>
      <c r="ACP207" s="23"/>
      <c r="ACQ207" s="23"/>
      <c r="ACR207" s="23"/>
      <c r="ACS207" s="23"/>
      <c r="ACT207" s="23"/>
      <c r="ACU207" s="23"/>
      <c r="ACV207" s="23"/>
      <c r="ACW207" s="23"/>
      <c r="ACX207" s="23"/>
      <c r="ACY207" s="23"/>
      <c r="ACZ207" s="23"/>
      <c r="ADA207" s="23"/>
      <c r="ADB207" s="23"/>
      <c r="ADC207" s="23"/>
      <c r="ADD207" s="23"/>
      <c r="ADE207" s="23"/>
      <c r="ADF207" s="23"/>
      <c r="ADG207" s="23"/>
      <c r="ADH207" s="23"/>
      <c r="ADI207" s="23"/>
      <c r="ADJ207" s="23"/>
      <c r="ADK207" s="23"/>
      <c r="ADL207" s="23"/>
      <c r="ADM207" s="23"/>
      <c r="ADN207" s="23"/>
      <c r="ADO207" s="23"/>
      <c r="ADP207" s="23"/>
      <c r="ADQ207" s="23"/>
      <c r="ADR207" s="23"/>
      <c r="ADS207" s="23"/>
      <c r="ADT207" s="23"/>
      <c r="ADU207" s="23"/>
      <c r="ADV207" s="23"/>
      <c r="ADW207" s="23"/>
      <c r="ADX207" s="23"/>
      <c r="ADY207" s="23"/>
      <c r="ADZ207" s="23"/>
      <c r="AEA207" s="23"/>
      <c r="AEB207" s="23"/>
      <c r="AEC207" s="23"/>
      <c r="AED207" s="23"/>
      <c r="AEE207" s="23"/>
      <c r="AEF207" s="23"/>
      <c r="AEG207" s="23"/>
      <c r="AEH207" s="23"/>
      <c r="AEI207" s="23"/>
      <c r="AEJ207" s="23"/>
      <c r="AEK207" s="23"/>
      <c r="AEL207" s="23"/>
      <c r="AEM207" s="23"/>
      <c r="AEN207" s="23"/>
      <c r="AEO207" s="23"/>
      <c r="AEP207" s="23"/>
      <c r="AEQ207" s="23"/>
      <c r="AER207" s="23"/>
      <c r="AES207" s="23"/>
      <c r="AET207" s="23"/>
      <c r="AEU207" s="23"/>
      <c r="AEV207" s="23"/>
      <c r="AEW207" s="23"/>
      <c r="AEX207" s="23"/>
      <c r="AEY207" s="23"/>
      <c r="AEZ207" s="23"/>
      <c r="AFA207" s="23"/>
      <c r="AFB207" s="23"/>
      <c r="AFC207" s="23"/>
      <c r="AFD207" s="23"/>
      <c r="AFE207" s="23"/>
      <c r="AFF207" s="23"/>
      <c r="AFG207" s="23"/>
      <c r="AFH207" s="23"/>
      <c r="AFI207" s="23"/>
      <c r="AFJ207" s="23"/>
      <c r="AFK207" s="23"/>
      <c r="AFL207" s="23"/>
      <c r="AFM207" s="23"/>
      <c r="AFN207" s="23"/>
      <c r="AFO207" s="23"/>
      <c r="AFP207" s="23"/>
      <c r="AFQ207" s="23"/>
      <c r="AFR207" s="23"/>
      <c r="AFS207" s="23"/>
      <c r="AFT207" s="23"/>
      <c r="AFU207" s="23"/>
      <c r="AFV207" s="23"/>
      <c r="AFW207" s="23"/>
      <c r="AFX207" s="23"/>
      <c r="AFY207" s="23"/>
      <c r="AFZ207" s="23"/>
      <c r="AGA207" s="23"/>
      <c r="AGB207" s="23"/>
      <c r="AGC207" s="23"/>
      <c r="AGD207" s="23"/>
      <c r="AGE207" s="23"/>
      <c r="AGF207" s="23"/>
      <c r="AGG207" s="23"/>
      <c r="AGH207" s="23"/>
      <c r="AGI207" s="23"/>
      <c r="AGJ207" s="23"/>
      <c r="AGK207" s="23"/>
      <c r="AGL207" s="23"/>
      <c r="AGM207" s="23"/>
      <c r="AGN207" s="23"/>
      <c r="AGO207" s="23"/>
      <c r="AGP207" s="23"/>
      <c r="AGQ207" s="23"/>
      <c r="AGR207" s="23"/>
      <c r="AGS207" s="23"/>
      <c r="AGT207" s="23"/>
      <c r="AGU207" s="23"/>
      <c r="AGV207" s="23"/>
      <c r="AGW207" s="23"/>
      <c r="AGX207" s="23"/>
      <c r="AGY207" s="23"/>
      <c r="AGZ207" s="23"/>
      <c r="AHA207" s="23"/>
      <c r="AHB207" s="23"/>
      <c r="AHC207" s="23"/>
      <c r="AHD207" s="23"/>
      <c r="AHE207" s="23"/>
      <c r="AHF207" s="23"/>
      <c r="AHG207" s="23"/>
      <c r="AHH207" s="23"/>
      <c r="AHI207" s="23"/>
      <c r="AHJ207" s="23"/>
      <c r="AHK207" s="23"/>
      <c r="AHL207" s="23"/>
    </row>
    <row r="208" spans="1:896" s="22" customFormat="1" ht="18" customHeight="1" x14ac:dyDescent="0.2">
      <c r="A208" s="230"/>
      <c r="B208" s="231"/>
      <c r="C208" s="222" t="s">
        <v>674</v>
      </c>
      <c r="D208" s="232" t="s">
        <v>671</v>
      </c>
      <c r="E208" s="233"/>
      <c r="F208" s="234"/>
      <c r="G208" s="235">
        <f>SUM(G207)</f>
        <v>0</v>
      </c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  <c r="BP208" s="23"/>
      <c r="BQ208" s="23"/>
      <c r="BR208" s="23"/>
      <c r="BS208" s="23"/>
      <c r="BT208" s="23"/>
      <c r="BU208" s="23"/>
      <c r="BV208" s="23"/>
      <c r="BW208" s="23"/>
      <c r="BX208" s="23"/>
      <c r="BY208" s="23"/>
      <c r="BZ208" s="23"/>
      <c r="CA208" s="23"/>
      <c r="CB208" s="23"/>
      <c r="CC208" s="23"/>
      <c r="CD208" s="23"/>
      <c r="CE208" s="23"/>
      <c r="CF208" s="23"/>
      <c r="CG208" s="23"/>
      <c r="CH208" s="23"/>
      <c r="CI208" s="23"/>
      <c r="CJ208" s="23"/>
      <c r="CK208" s="23"/>
      <c r="CL208" s="23"/>
      <c r="CM208" s="23"/>
      <c r="CN208" s="23"/>
      <c r="CO208" s="23"/>
      <c r="CP208" s="23"/>
      <c r="CQ208" s="23"/>
      <c r="CR208" s="23"/>
      <c r="CS208" s="23"/>
      <c r="CT208" s="23"/>
      <c r="CU208" s="23"/>
      <c r="CV208" s="23"/>
      <c r="CW208" s="23"/>
      <c r="CX208" s="23"/>
      <c r="CY208" s="23"/>
      <c r="CZ208" s="23"/>
      <c r="DA208" s="23"/>
      <c r="DB208" s="23"/>
      <c r="DC208" s="23"/>
      <c r="DD208" s="23"/>
      <c r="DE208" s="23"/>
      <c r="DF208" s="23"/>
      <c r="DG208" s="23"/>
      <c r="DH208" s="23"/>
      <c r="DI208" s="23"/>
      <c r="DJ208" s="23"/>
      <c r="DK208" s="23"/>
      <c r="DL208" s="23"/>
      <c r="DM208" s="23"/>
      <c r="DN208" s="23"/>
      <c r="DO208" s="23"/>
      <c r="DP208" s="23"/>
      <c r="DQ208" s="23"/>
      <c r="DR208" s="23"/>
      <c r="DS208" s="23"/>
      <c r="DT208" s="23"/>
      <c r="DU208" s="23"/>
      <c r="DV208" s="23"/>
      <c r="DW208" s="23"/>
      <c r="DX208" s="23"/>
      <c r="DY208" s="23"/>
      <c r="DZ208" s="23"/>
      <c r="EA208" s="23"/>
      <c r="EB208" s="23"/>
      <c r="EC208" s="23"/>
      <c r="ED208" s="23"/>
      <c r="EE208" s="23"/>
      <c r="EF208" s="23"/>
      <c r="EG208" s="23"/>
      <c r="EH208" s="23"/>
      <c r="EI208" s="23"/>
      <c r="EJ208" s="23"/>
      <c r="EK208" s="23"/>
      <c r="EL208" s="23"/>
      <c r="EM208" s="23"/>
      <c r="EN208" s="23"/>
      <c r="EO208" s="23"/>
      <c r="EP208" s="23"/>
      <c r="EQ208" s="23"/>
      <c r="ER208" s="23"/>
      <c r="ES208" s="23"/>
      <c r="ET208" s="23"/>
      <c r="EU208" s="23"/>
      <c r="EV208" s="23"/>
      <c r="EW208" s="23"/>
      <c r="EX208" s="23"/>
      <c r="EY208" s="23"/>
      <c r="EZ208" s="23"/>
      <c r="FA208" s="23"/>
      <c r="FB208" s="23"/>
      <c r="FC208" s="23"/>
      <c r="FD208" s="23"/>
      <c r="FE208" s="23"/>
      <c r="FF208" s="23"/>
      <c r="FG208" s="23"/>
      <c r="FH208" s="23"/>
      <c r="FI208" s="23"/>
      <c r="FJ208" s="23"/>
      <c r="FK208" s="23"/>
      <c r="FL208" s="23"/>
      <c r="FM208" s="23"/>
      <c r="FN208" s="23"/>
      <c r="FO208" s="23"/>
      <c r="FP208" s="23"/>
      <c r="FQ208" s="23"/>
      <c r="FR208" s="23"/>
      <c r="FS208" s="23"/>
      <c r="FT208" s="23"/>
      <c r="FU208" s="23"/>
      <c r="FV208" s="23"/>
      <c r="FW208" s="23"/>
      <c r="FX208" s="23"/>
      <c r="FY208" s="23"/>
      <c r="FZ208" s="23"/>
      <c r="GA208" s="23"/>
      <c r="GB208" s="23"/>
      <c r="GC208" s="23"/>
      <c r="GD208" s="23"/>
      <c r="GE208" s="23"/>
      <c r="GF208" s="23"/>
      <c r="GG208" s="23"/>
      <c r="GH208" s="23"/>
      <c r="GI208" s="23"/>
      <c r="GJ208" s="23"/>
      <c r="GK208" s="23"/>
      <c r="GL208" s="23"/>
      <c r="GM208" s="23"/>
      <c r="GN208" s="23"/>
      <c r="GO208" s="23"/>
      <c r="GP208" s="23"/>
      <c r="GQ208" s="23"/>
      <c r="GR208" s="23"/>
      <c r="GS208" s="23"/>
      <c r="GT208" s="23"/>
      <c r="GU208" s="23"/>
      <c r="GV208" s="23"/>
      <c r="GW208" s="23"/>
      <c r="GX208" s="23"/>
      <c r="GY208" s="23"/>
      <c r="GZ208" s="23"/>
      <c r="HA208" s="23"/>
      <c r="HB208" s="23"/>
      <c r="HC208" s="23"/>
      <c r="HD208" s="23"/>
      <c r="HE208" s="23"/>
      <c r="HF208" s="23"/>
      <c r="HG208" s="23"/>
      <c r="HH208" s="23"/>
      <c r="HI208" s="23"/>
      <c r="HJ208" s="23"/>
      <c r="HK208" s="23"/>
      <c r="HL208" s="23"/>
      <c r="HM208" s="23"/>
      <c r="HN208" s="23"/>
      <c r="HO208" s="23"/>
      <c r="HP208" s="23"/>
      <c r="HQ208" s="23"/>
      <c r="HR208" s="23"/>
      <c r="HS208" s="23"/>
      <c r="HT208" s="23"/>
      <c r="HU208" s="23"/>
      <c r="HV208" s="23"/>
      <c r="HW208" s="23"/>
      <c r="HX208" s="23"/>
      <c r="HY208" s="23"/>
      <c r="HZ208" s="23"/>
      <c r="IA208" s="23"/>
      <c r="IB208" s="23"/>
      <c r="IC208" s="23"/>
      <c r="ID208" s="23"/>
      <c r="IE208" s="23"/>
      <c r="IF208" s="23"/>
      <c r="IG208" s="23"/>
      <c r="IH208" s="23"/>
      <c r="II208" s="23"/>
      <c r="IJ208" s="23"/>
      <c r="IK208" s="23"/>
      <c r="IL208" s="23"/>
      <c r="IM208" s="23"/>
      <c r="IN208" s="23"/>
      <c r="IO208" s="23"/>
      <c r="IP208" s="23"/>
      <c r="IQ208" s="23"/>
      <c r="IR208" s="23"/>
      <c r="IS208" s="23"/>
      <c r="IT208" s="23"/>
      <c r="IU208" s="23"/>
      <c r="IV208" s="23"/>
      <c r="IW208" s="23"/>
      <c r="IX208" s="23"/>
      <c r="IY208" s="23"/>
      <c r="IZ208" s="23"/>
      <c r="JA208" s="23"/>
      <c r="JB208" s="23"/>
      <c r="JC208" s="23"/>
      <c r="JD208" s="23"/>
      <c r="JE208" s="23"/>
      <c r="JF208" s="23"/>
      <c r="JG208" s="23"/>
      <c r="JH208" s="23"/>
      <c r="JI208" s="23"/>
      <c r="JJ208" s="23"/>
      <c r="JK208" s="23"/>
      <c r="JL208" s="23"/>
      <c r="JM208" s="23"/>
      <c r="JN208" s="23"/>
      <c r="JO208" s="23"/>
      <c r="JP208" s="23"/>
      <c r="JQ208" s="23"/>
      <c r="JR208" s="23"/>
      <c r="JS208" s="23"/>
      <c r="JT208" s="23"/>
      <c r="JU208" s="23"/>
      <c r="JV208" s="23"/>
      <c r="JW208" s="23"/>
      <c r="JX208" s="23"/>
      <c r="JY208" s="23"/>
      <c r="JZ208" s="23"/>
      <c r="KA208" s="23"/>
      <c r="KB208" s="23"/>
      <c r="KC208" s="23"/>
      <c r="KD208" s="23"/>
      <c r="KE208" s="23"/>
      <c r="KF208" s="23"/>
      <c r="KG208" s="23"/>
      <c r="KH208" s="23"/>
      <c r="KI208" s="23"/>
      <c r="KJ208" s="23"/>
      <c r="KK208" s="23"/>
      <c r="KL208" s="23"/>
      <c r="KM208" s="23"/>
      <c r="KN208" s="23"/>
      <c r="KO208" s="23"/>
      <c r="KP208" s="23"/>
      <c r="KQ208" s="23"/>
      <c r="KR208" s="23"/>
      <c r="KS208" s="23"/>
      <c r="KT208" s="23"/>
      <c r="KU208" s="23"/>
      <c r="KV208" s="23"/>
      <c r="KW208" s="23"/>
      <c r="KX208" s="23"/>
      <c r="KY208" s="23"/>
      <c r="KZ208" s="23"/>
      <c r="LA208" s="23"/>
      <c r="LB208" s="23"/>
      <c r="LC208" s="23"/>
      <c r="LD208" s="23"/>
      <c r="LE208" s="23"/>
      <c r="LF208" s="23"/>
      <c r="LG208" s="23"/>
      <c r="LH208" s="23"/>
      <c r="LI208" s="23"/>
      <c r="LJ208" s="23"/>
      <c r="LK208" s="23"/>
      <c r="LL208" s="23"/>
      <c r="LM208" s="23"/>
      <c r="LN208" s="23"/>
      <c r="LO208" s="23"/>
      <c r="LP208" s="23"/>
      <c r="LQ208" s="23"/>
      <c r="LR208" s="23"/>
      <c r="LS208" s="23"/>
      <c r="LT208" s="23"/>
      <c r="LU208" s="23"/>
      <c r="LV208" s="23"/>
      <c r="LW208" s="23"/>
      <c r="LX208" s="23"/>
      <c r="LY208" s="23"/>
      <c r="LZ208" s="23"/>
      <c r="MA208" s="23"/>
      <c r="MB208" s="23"/>
      <c r="MC208" s="23"/>
      <c r="MD208" s="23"/>
      <c r="ME208" s="23"/>
      <c r="MF208" s="23"/>
      <c r="MG208" s="23"/>
      <c r="MH208" s="23"/>
      <c r="MI208" s="23"/>
      <c r="MJ208" s="23"/>
      <c r="MK208" s="23"/>
      <c r="ML208" s="23"/>
      <c r="MM208" s="23"/>
      <c r="MN208" s="23"/>
      <c r="MO208" s="23"/>
      <c r="MP208" s="23"/>
      <c r="MQ208" s="23"/>
      <c r="MR208" s="23"/>
      <c r="MS208" s="23"/>
      <c r="MT208" s="23"/>
      <c r="MU208" s="23"/>
      <c r="MV208" s="23"/>
      <c r="MW208" s="23"/>
      <c r="MX208" s="23"/>
      <c r="MY208" s="23"/>
      <c r="MZ208" s="23"/>
      <c r="NA208" s="23"/>
      <c r="NB208" s="23"/>
      <c r="NC208" s="23"/>
      <c r="ND208" s="23"/>
      <c r="NE208" s="23"/>
      <c r="NF208" s="23"/>
      <c r="NG208" s="23"/>
      <c r="NH208" s="23"/>
      <c r="NI208" s="23"/>
      <c r="NJ208" s="23"/>
      <c r="NK208" s="23"/>
      <c r="NL208" s="23"/>
      <c r="NM208" s="23"/>
      <c r="NN208" s="23"/>
      <c r="NO208" s="23"/>
      <c r="NP208" s="23"/>
      <c r="NQ208" s="23"/>
      <c r="NR208" s="23"/>
      <c r="NS208" s="23"/>
      <c r="NT208" s="23"/>
      <c r="NU208" s="23"/>
      <c r="NV208" s="23"/>
      <c r="NW208" s="23"/>
      <c r="NX208" s="23"/>
      <c r="NY208" s="23"/>
      <c r="NZ208" s="23"/>
      <c r="OA208" s="23"/>
      <c r="OB208" s="23"/>
      <c r="OC208" s="23"/>
      <c r="OD208" s="23"/>
      <c r="OE208" s="23"/>
      <c r="OF208" s="23"/>
      <c r="OG208" s="23"/>
      <c r="OH208" s="23"/>
      <c r="OI208" s="23"/>
      <c r="OJ208" s="23"/>
      <c r="OK208" s="23"/>
      <c r="OL208" s="23"/>
      <c r="OM208" s="23"/>
      <c r="ON208" s="23"/>
      <c r="OO208" s="23"/>
      <c r="OP208" s="23"/>
      <c r="OQ208" s="23"/>
      <c r="OR208" s="23"/>
      <c r="OS208" s="23"/>
      <c r="OT208" s="23"/>
      <c r="OU208" s="23"/>
      <c r="OV208" s="23"/>
      <c r="OW208" s="23"/>
      <c r="OX208" s="23"/>
      <c r="OY208" s="23"/>
      <c r="OZ208" s="23"/>
      <c r="PA208" s="23"/>
      <c r="PB208" s="23"/>
      <c r="PC208" s="23"/>
      <c r="PD208" s="23"/>
      <c r="PE208" s="23"/>
      <c r="PF208" s="23"/>
      <c r="PG208" s="23"/>
      <c r="PH208" s="23"/>
      <c r="PI208" s="23"/>
      <c r="PJ208" s="23"/>
      <c r="PK208" s="23"/>
      <c r="PL208" s="23"/>
      <c r="PM208" s="23"/>
      <c r="PN208" s="23"/>
      <c r="PO208" s="23"/>
      <c r="PP208" s="23"/>
      <c r="PQ208" s="23"/>
      <c r="PR208" s="23"/>
      <c r="PS208" s="23"/>
      <c r="PT208" s="23"/>
      <c r="PU208" s="23"/>
      <c r="PV208" s="23"/>
      <c r="PW208" s="23"/>
      <c r="PX208" s="23"/>
      <c r="PY208" s="23"/>
      <c r="PZ208" s="23"/>
      <c r="QA208" s="23"/>
      <c r="QB208" s="23"/>
      <c r="QC208" s="23"/>
      <c r="QD208" s="23"/>
      <c r="QE208" s="23"/>
      <c r="QF208" s="23"/>
      <c r="QG208" s="23"/>
      <c r="QH208" s="23"/>
      <c r="QI208" s="23"/>
      <c r="QJ208" s="23"/>
      <c r="QK208" s="23"/>
      <c r="QL208" s="23"/>
      <c r="QM208" s="23"/>
      <c r="QN208" s="23"/>
      <c r="QO208" s="23"/>
      <c r="QP208" s="23"/>
      <c r="QQ208" s="23"/>
      <c r="QR208" s="23"/>
      <c r="QS208" s="23"/>
      <c r="QT208" s="23"/>
      <c r="QU208" s="23"/>
      <c r="QV208" s="23"/>
      <c r="QW208" s="23"/>
      <c r="QX208" s="23"/>
      <c r="QY208" s="23"/>
      <c r="QZ208" s="23"/>
      <c r="RA208" s="23"/>
      <c r="RB208" s="23"/>
      <c r="RC208" s="23"/>
      <c r="RD208" s="23"/>
      <c r="RE208" s="23"/>
      <c r="RF208" s="23"/>
      <c r="RG208" s="23"/>
      <c r="RH208" s="23"/>
      <c r="RI208" s="23"/>
      <c r="RJ208" s="23"/>
      <c r="RK208" s="23"/>
      <c r="RL208" s="23"/>
      <c r="RM208" s="23"/>
      <c r="RN208" s="23"/>
      <c r="RO208" s="23"/>
      <c r="RP208" s="23"/>
      <c r="RQ208" s="23"/>
      <c r="RR208" s="23"/>
      <c r="RS208" s="23"/>
      <c r="RT208" s="23"/>
      <c r="RU208" s="23"/>
      <c r="RV208" s="23"/>
      <c r="RW208" s="23"/>
      <c r="RX208" s="23"/>
      <c r="RY208" s="23"/>
      <c r="RZ208" s="23"/>
      <c r="SA208" s="23"/>
      <c r="SB208" s="23"/>
      <c r="SC208" s="23"/>
      <c r="SD208" s="23"/>
      <c r="SE208" s="23"/>
      <c r="SF208" s="23"/>
      <c r="SG208" s="23"/>
      <c r="SH208" s="23"/>
      <c r="SI208" s="23"/>
      <c r="SJ208" s="23"/>
      <c r="SK208" s="23"/>
      <c r="SL208" s="23"/>
      <c r="SM208" s="23"/>
      <c r="SN208" s="23"/>
      <c r="SO208" s="23"/>
      <c r="SP208" s="23"/>
      <c r="SQ208" s="23"/>
      <c r="SR208" s="23"/>
      <c r="SS208" s="23"/>
      <c r="ST208" s="23"/>
      <c r="SU208" s="23"/>
      <c r="SV208" s="23"/>
      <c r="SW208" s="23"/>
      <c r="SX208" s="23"/>
      <c r="SY208" s="23"/>
      <c r="SZ208" s="23"/>
      <c r="TA208" s="23"/>
      <c r="TB208" s="23"/>
      <c r="TC208" s="23"/>
      <c r="TD208" s="23"/>
      <c r="TE208" s="23"/>
      <c r="TF208" s="23"/>
      <c r="TG208" s="23"/>
      <c r="TH208" s="23"/>
      <c r="TI208" s="23"/>
      <c r="TJ208" s="23"/>
      <c r="TK208" s="23"/>
      <c r="TL208" s="23"/>
      <c r="TM208" s="23"/>
      <c r="TN208" s="23"/>
      <c r="TO208" s="23"/>
      <c r="TP208" s="23"/>
      <c r="TQ208" s="23"/>
      <c r="TR208" s="23"/>
      <c r="TS208" s="23"/>
      <c r="TT208" s="23"/>
      <c r="TU208" s="23"/>
      <c r="TV208" s="23"/>
      <c r="TW208" s="23"/>
      <c r="TX208" s="23"/>
      <c r="TY208" s="23"/>
      <c r="TZ208" s="23"/>
      <c r="UA208" s="23"/>
      <c r="UB208" s="23"/>
      <c r="UC208" s="23"/>
      <c r="UD208" s="23"/>
      <c r="UE208" s="23"/>
      <c r="UF208" s="23"/>
      <c r="UG208" s="23"/>
      <c r="UH208" s="23"/>
      <c r="UI208" s="23"/>
      <c r="UJ208" s="23"/>
      <c r="UK208" s="23"/>
      <c r="UL208" s="23"/>
      <c r="UM208" s="23"/>
      <c r="UN208" s="23"/>
      <c r="UO208" s="23"/>
      <c r="UP208" s="23"/>
      <c r="UQ208" s="23"/>
      <c r="UR208" s="23"/>
      <c r="US208" s="23"/>
      <c r="UT208" s="23"/>
      <c r="UU208" s="23"/>
      <c r="UV208" s="23"/>
      <c r="UW208" s="23"/>
      <c r="UX208" s="23"/>
      <c r="UY208" s="23"/>
      <c r="UZ208" s="23"/>
      <c r="VA208" s="23"/>
      <c r="VB208" s="23"/>
      <c r="VC208" s="23"/>
      <c r="VD208" s="23"/>
      <c r="VE208" s="23"/>
      <c r="VF208" s="23"/>
      <c r="VG208" s="23"/>
      <c r="VH208" s="23"/>
      <c r="VI208" s="23"/>
      <c r="VJ208" s="23"/>
      <c r="VK208" s="23"/>
      <c r="VL208" s="23"/>
      <c r="VM208" s="23"/>
      <c r="VN208" s="23"/>
      <c r="VO208" s="23"/>
      <c r="VP208" s="23"/>
      <c r="VQ208" s="23"/>
      <c r="VR208" s="23"/>
      <c r="VS208" s="23"/>
      <c r="VT208" s="23"/>
      <c r="VU208" s="23"/>
      <c r="VV208" s="23"/>
      <c r="VW208" s="23"/>
      <c r="VX208" s="23"/>
      <c r="VY208" s="23"/>
      <c r="VZ208" s="23"/>
      <c r="WA208" s="23"/>
      <c r="WB208" s="23"/>
      <c r="WC208" s="23"/>
      <c r="WD208" s="23"/>
      <c r="WE208" s="23"/>
      <c r="WF208" s="23"/>
      <c r="WG208" s="23"/>
      <c r="WH208" s="23"/>
      <c r="WI208" s="23"/>
      <c r="WJ208" s="23"/>
      <c r="WK208" s="23"/>
      <c r="WL208" s="23"/>
      <c r="WM208" s="23"/>
      <c r="WN208" s="23"/>
      <c r="WO208" s="23"/>
      <c r="WP208" s="23"/>
      <c r="WQ208" s="23"/>
      <c r="WR208" s="23"/>
      <c r="WS208" s="23"/>
      <c r="WT208" s="23"/>
      <c r="WU208" s="23"/>
      <c r="WV208" s="23"/>
      <c r="WW208" s="23"/>
      <c r="WX208" s="23"/>
      <c r="WY208" s="23"/>
      <c r="WZ208" s="23"/>
      <c r="XA208" s="23"/>
      <c r="XB208" s="23"/>
      <c r="XC208" s="23"/>
      <c r="XD208" s="23"/>
      <c r="XE208" s="23"/>
      <c r="XF208" s="23"/>
      <c r="XG208" s="23"/>
      <c r="XH208" s="23"/>
      <c r="XI208" s="23"/>
      <c r="XJ208" s="23"/>
      <c r="XK208" s="23"/>
      <c r="XL208" s="23"/>
      <c r="XM208" s="23"/>
      <c r="XN208" s="23"/>
      <c r="XO208" s="23"/>
      <c r="XP208" s="23"/>
      <c r="XQ208" s="23"/>
      <c r="XR208" s="23"/>
      <c r="XS208" s="23"/>
      <c r="XT208" s="23"/>
      <c r="XU208" s="23"/>
      <c r="XV208" s="23"/>
      <c r="XW208" s="23"/>
      <c r="XX208" s="23"/>
      <c r="XY208" s="23"/>
      <c r="XZ208" s="23"/>
      <c r="YA208" s="23"/>
      <c r="YB208" s="23"/>
      <c r="YC208" s="23"/>
      <c r="YD208" s="23"/>
      <c r="YE208" s="23"/>
      <c r="YF208" s="23"/>
      <c r="YG208" s="23"/>
      <c r="YH208" s="23"/>
      <c r="YI208" s="23"/>
      <c r="YJ208" s="23"/>
      <c r="YK208" s="23"/>
      <c r="YL208" s="23"/>
      <c r="YM208" s="23"/>
      <c r="YN208" s="23"/>
      <c r="YO208" s="23"/>
      <c r="YP208" s="23"/>
      <c r="YQ208" s="23"/>
      <c r="YR208" s="23"/>
      <c r="YS208" s="23"/>
      <c r="YT208" s="23"/>
      <c r="YU208" s="23"/>
      <c r="YV208" s="23"/>
      <c r="YW208" s="23"/>
      <c r="YX208" s="23"/>
      <c r="YY208" s="23"/>
      <c r="YZ208" s="23"/>
      <c r="ZA208" s="23"/>
      <c r="ZB208" s="23"/>
      <c r="ZC208" s="23"/>
      <c r="ZD208" s="23"/>
      <c r="ZE208" s="23"/>
      <c r="ZF208" s="23"/>
      <c r="ZG208" s="23"/>
      <c r="ZH208" s="23"/>
      <c r="ZI208" s="23"/>
      <c r="ZJ208" s="23"/>
      <c r="ZK208" s="23"/>
      <c r="ZL208" s="23"/>
      <c r="ZM208" s="23"/>
      <c r="ZN208" s="23"/>
      <c r="ZO208" s="23"/>
      <c r="ZP208" s="23"/>
      <c r="ZQ208" s="23"/>
      <c r="ZR208" s="23"/>
      <c r="ZS208" s="23"/>
      <c r="ZT208" s="23"/>
      <c r="ZU208" s="23"/>
      <c r="ZV208" s="23"/>
      <c r="ZW208" s="23"/>
      <c r="ZX208" s="23"/>
      <c r="ZY208" s="23"/>
      <c r="ZZ208" s="23"/>
      <c r="AAA208" s="23"/>
      <c r="AAB208" s="23"/>
      <c r="AAC208" s="23"/>
      <c r="AAD208" s="23"/>
      <c r="AAE208" s="23"/>
      <c r="AAF208" s="23"/>
      <c r="AAG208" s="23"/>
      <c r="AAH208" s="23"/>
      <c r="AAI208" s="23"/>
      <c r="AAJ208" s="23"/>
      <c r="AAK208" s="23"/>
      <c r="AAL208" s="23"/>
      <c r="AAM208" s="23"/>
      <c r="AAN208" s="23"/>
      <c r="AAO208" s="23"/>
      <c r="AAP208" s="23"/>
      <c r="AAQ208" s="23"/>
      <c r="AAR208" s="23"/>
      <c r="AAS208" s="23"/>
      <c r="AAT208" s="23"/>
      <c r="AAU208" s="23"/>
      <c r="AAV208" s="23"/>
      <c r="AAW208" s="23"/>
      <c r="AAX208" s="23"/>
      <c r="AAY208" s="23"/>
      <c r="AAZ208" s="23"/>
      <c r="ABA208" s="23"/>
      <c r="ABB208" s="23"/>
      <c r="ABC208" s="23"/>
      <c r="ABD208" s="23"/>
      <c r="ABE208" s="23"/>
      <c r="ABF208" s="23"/>
      <c r="ABG208" s="23"/>
      <c r="ABH208" s="23"/>
      <c r="ABI208" s="23"/>
      <c r="ABJ208" s="23"/>
      <c r="ABK208" s="23"/>
      <c r="ABL208" s="23"/>
      <c r="ABM208" s="23"/>
      <c r="ABN208" s="23"/>
      <c r="ABO208" s="23"/>
      <c r="ABP208" s="23"/>
      <c r="ABQ208" s="23"/>
      <c r="ABR208" s="23"/>
      <c r="ABS208" s="23"/>
      <c r="ABT208" s="23"/>
      <c r="ABU208" s="23"/>
      <c r="ABV208" s="23"/>
      <c r="ABW208" s="23"/>
      <c r="ABX208" s="23"/>
      <c r="ABY208" s="23"/>
      <c r="ABZ208" s="23"/>
      <c r="ACA208" s="23"/>
      <c r="ACB208" s="23"/>
      <c r="ACC208" s="23"/>
      <c r="ACD208" s="23"/>
      <c r="ACE208" s="23"/>
      <c r="ACF208" s="23"/>
      <c r="ACG208" s="23"/>
      <c r="ACH208" s="23"/>
      <c r="ACI208" s="23"/>
      <c r="ACJ208" s="23"/>
      <c r="ACK208" s="23"/>
      <c r="ACL208" s="23"/>
      <c r="ACM208" s="23"/>
      <c r="ACN208" s="23"/>
      <c r="ACO208" s="23"/>
      <c r="ACP208" s="23"/>
      <c r="ACQ208" s="23"/>
      <c r="ACR208" s="23"/>
      <c r="ACS208" s="23"/>
      <c r="ACT208" s="23"/>
      <c r="ACU208" s="23"/>
      <c r="ACV208" s="23"/>
      <c r="ACW208" s="23"/>
      <c r="ACX208" s="23"/>
      <c r="ACY208" s="23"/>
      <c r="ACZ208" s="23"/>
      <c r="ADA208" s="23"/>
      <c r="ADB208" s="23"/>
      <c r="ADC208" s="23"/>
      <c r="ADD208" s="23"/>
      <c r="ADE208" s="23"/>
      <c r="ADF208" s="23"/>
      <c r="ADG208" s="23"/>
      <c r="ADH208" s="23"/>
      <c r="ADI208" s="23"/>
      <c r="ADJ208" s="23"/>
      <c r="ADK208" s="23"/>
      <c r="ADL208" s="23"/>
      <c r="ADM208" s="23"/>
      <c r="ADN208" s="23"/>
      <c r="ADO208" s="23"/>
      <c r="ADP208" s="23"/>
      <c r="ADQ208" s="23"/>
      <c r="ADR208" s="23"/>
      <c r="ADS208" s="23"/>
      <c r="ADT208" s="23"/>
      <c r="ADU208" s="23"/>
      <c r="ADV208" s="23"/>
      <c r="ADW208" s="23"/>
      <c r="ADX208" s="23"/>
      <c r="ADY208" s="23"/>
      <c r="ADZ208" s="23"/>
      <c r="AEA208" s="23"/>
      <c r="AEB208" s="23"/>
      <c r="AEC208" s="23"/>
      <c r="AED208" s="23"/>
      <c r="AEE208" s="23"/>
      <c r="AEF208" s="23"/>
      <c r="AEG208" s="23"/>
      <c r="AEH208" s="23"/>
      <c r="AEI208" s="23"/>
      <c r="AEJ208" s="23"/>
      <c r="AEK208" s="23"/>
      <c r="AEL208" s="23"/>
      <c r="AEM208" s="23"/>
      <c r="AEN208" s="23"/>
      <c r="AEO208" s="23"/>
      <c r="AEP208" s="23"/>
      <c r="AEQ208" s="23"/>
      <c r="AER208" s="23"/>
      <c r="AES208" s="23"/>
      <c r="AET208" s="23"/>
      <c r="AEU208" s="23"/>
      <c r="AEV208" s="23"/>
      <c r="AEW208" s="23"/>
      <c r="AEX208" s="23"/>
      <c r="AEY208" s="23"/>
      <c r="AEZ208" s="23"/>
      <c r="AFA208" s="23"/>
      <c r="AFB208" s="23"/>
      <c r="AFC208" s="23"/>
      <c r="AFD208" s="23"/>
      <c r="AFE208" s="23"/>
      <c r="AFF208" s="23"/>
      <c r="AFG208" s="23"/>
      <c r="AFH208" s="23"/>
      <c r="AFI208" s="23"/>
      <c r="AFJ208" s="23"/>
      <c r="AFK208" s="23"/>
      <c r="AFL208" s="23"/>
      <c r="AFM208" s="23"/>
      <c r="AFN208" s="23"/>
      <c r="AFO208" s="23"/>
      <c r="AFP208" s="23"/>
      <c r="AFQ208" s="23"/>
      <c r="AFR208" s="23"/>
      <c r="AFS208" s="23"/>
      <c r="AFT208" s="23"/>
      <c r="AFU208" s="23"/>
      <c r="AFV208" s="23"/>
      <c r="AFW208" s="23"/>
      <c r="AFX208" s="23"/>
      <c r="AFY208" s="23"/>
      <c r="AFZ208" s="23"/>
      <c r="AGA208" s="23"/>
      <c r="AGB208" s="23"/>
      <c r="AGC208" s="23"/>
      <c r="AGD208" s="23"/>
      <c r="AGE208" s="23"/>
      <c r="AGF208" s="23"/>
      <c r="AGG208" s="23"/>
      <c r="AGH208" s="23"/>
      <c r="AGI208" s="23"/>
      <c r="AGJ208" s="23"/>
      <c r="AGK208" s="23"/>
      <c r="AGL208" s="23"/>
      <c r="AGM208" s="23"/>
      <c r="AGN208" s="23"/>
      <c r="AGO208" s="23"/>
      <c r="AGP208" s="23"/>
      <c r="AGQ208" s="23"/>
      <c r="AGR208" s="23"/>
      <c r="AGS208" s="23"/>
      <c r="AGT208" s="23"/>
      <c r="AGU208" s="23"/>
      <c r="AGV208" s="23"/>
      <c r="AGW208" s="23"/>
      <c r="AGX208" s="23"/>
      <c r="AGY208" s="23"/>
      <c r="AGZ208" s="23"/>
      <c r="AHA208" s="23"/>
      <c r="AHB208" s="23"/>
      <c r="AHC208" s="23"/>
      <c r="AHD208" s="23"/>
      <c r="AHE208" s="23"/>
      <c r="AHF208" s="23"/>
      <c r="AHG208" s="23"/>
      <c r="AHH208" s="23"/>
      <c r="AHI208" s="23"/>
      <c r="AHJ208" s="23"/>
      <c r="AHK208" s="23"/>
      <c r="AHL208" s="23"/>
    </row>
    <row r="209" spans="1:7" x14ac:dyDescent="0.2">
      <c r="A209" s="12"/>
      <c r="B209" s="56"/>
      <c r="C209" s="53"/>
      <c r="D209" s="51"/>
      <c r="E209" s="51"/>
      <c r="F209" s="64"/>
      <c r="G209" s="71"/>
    </row>
    <row r="210" spans="1:7" x14ac:dyDescent="0.2">
      <c r="A210" s="27" t="s">
        <v>16</v>
      </c>
      <c r="B210" s="56"/>
      <c r="C210" s="26"/>
      <c r="D210" s="25"/>
      <c r="E210" s="24"/>
      <c r="F210" s="62"/>
      <c r="G210" s="70"/>
    </row>
    <row r="211" spans="1:7" x14ac:dyDescent="0.2">
      <c r="A211" s="27" t="s">
        <v>17</v>
      </c>
      <c r="B211" s="56"/>
      <c r="C211" s="26"/>
      <c r="D211" s="25"/>
      <c r="E211" s="24"/>
      <c r="F211" s="62"/>
      <c r="G211" s="70"/>
    </row>
    <row r="212" spans="1:7" x14ac:dyDescent="0.2">
      <c r="A212" s="27" t="s">
        <v>18</v>
      </c>
      <c r="B212" s="56"/>
      <c r="C212" s="26"/>
      <c r="D212" s="25"/>
      <c r="E212" s="24"/>
      <c r="F212" s="62"/>
      <c r="G212" s="70"/>
    </row>
    <row r="213" spans="1:7" ht="18.75" customHeight="1" x14ac:dyDescent="0.2">
      <c r="A213" s="27" t="s">
        <v>20</v>
      </c>
      <c r="B213" s="56"/>
      <c r="C213" s="26"/>
      <c r="D213" s="25"/>
      <c r="E213" s="24"/>
      <c r="F213" s="62"/>
      <c r="G213" s="70"/>
    </row>
    <row r="214" spans="1:7" x14ac:dyDescent="0.2">
      <c r="A214" s="27" t="s">
        <v>21</v>
      </c>
      <c r="B214" s="56"/>
      <c r="C214" s="26"/>
      <c r="D214" s="25"/>
      <c r="E214" s="24"/>
      <c r="F214" s="62"/>
      <c r="G214" s="70"/>
    </row>
    <row r="215" spans="1:7" x14ac:dyDescent="0.2">
      <c r="A215" s="27" t="s">
        <v>22</v>
      </c>
      <c r="B215" s="56"/>
      <c r="C215" s="26"/>
      <c r="D215" s="25"/>
      <c r="E215" s="24"/>
      <c r="F215" s="62"/>
      <c r="G215" s="70"/>
    </row>
    <row r="216" spans="1:7" x14ac:dyDescent="0.2">
      <c r="A216" s="27" t="s">
        <v>23</v>
      </c>
      <c r="B216" s="56"/>
      <c r="C216" s="26"/>
      <c r="D216" s="25"/>
      <c r="E216" s="24"/>
      <c r="F216" s="62"/>
      <c r="G216" s="70"/>
    </row>
    <row r="217" spans="1:7" x14ac:dyDescent="0.2">
      <c r="A217" s="27" t="s">
        <v>24</v>
      </c>
      <c r="B217" s="56"/>
      <c r="C217" s="26"/>
      <c r="D217" s="25"/>
      <c r="E217" s="24"/>
      <c r="F217" s="62"/>
      <c r="G217" s="70"/>
    </row>
    <row r="218" spans="1:7" x14ac:dyDescent="0.2">
      <c r="A218" s="27" t="s">
        <v>25</v>
      </c>
      <c r="B218" s="56"/>
      <c r="C218" s="26"/>
      <c r="D218" s="25"/>
      <c r="E218" s="24"/>
      <c r="F218" s="62"/>
      <c r="G218" s="70"/>
    </row>
    <row r="219" spans="1:7" x14ac:dyDescent="0.2">
      <c r="A219" s="27" t="s">
        <v>26</v>
      </c>
      <c r="B219" s="56"/>
      <c r="C219" s="26"/>
      <c r="D219" s="25"/>
      <c r="E219" s="24"/>
      <c r="F219" s="62"/>
      <c r="G219" s="70"/>
    </row>
    <row r="220" spans="1:7" x14ac:dyDescent="0.2">
      <c r="A220" s="27" t="s">
        <v>89</v>
      </c>
      <c r="B220" s="56"/>
      <c r="C220" s="26"/>
      <c r="D220" s="32"/>
      <c r="E220" s="24"/>
      <c r="F220" s="62"/>
      <c r="G220" s="70"/>
    </row>
    <row r="221" spans="1:7" x14ac:dyDescent="0.2">
      <c r="A221" s="27" t="s">
        <v>90</v>
      </c>
      <c r="B221" s="56"/>
      <c r="C221" s="26"/>
      <c r="D221" s="32"/>
      <c r="E221" s="24"/>
      <c r="F221" s="62"/>
      <c r="G221" s="70"/>
    </row>
    <row r="222" spans="1:7" x14ac:dyDescent="0.2">
      <c r="A222" s="27" t="s">
        <v>91</v>
      </c>
      <c r="B222" s="56"/>
      <c r="C222" s="26"/>
      <c r="D222" s="25"/>
      <c r="E222" s="24"/>
      <c r="F222" s="62"/>
      <c r="G222" s="70"/>
    </row>
    <row r="223" spans="1:7" x14ac:dyDescent="0.2">
      <c r="A223" s="27" t="s">
        <v>92</v>
      </c>
      <c r="B223" s="56"/>
      <c r="C223" s="26"/>
      <c r="D223" s="25"/>
      <c r="E223" s="24"/>
      <c r="F223" s="62"/>
      <c r="G223" s="70"/>
    </row>
    <row r="224" spans="1:7" x14ac:dyDescent="0.2">
      <c r="A224" s="27" t="s">
        <v>93</v>
      </c>
      <c r="B224" s="56"/>
      <c r="C224" s="26"/>
      <c r="D224" s="25"/>
      <c r="E224" s="24"/>
      <c r="F224" s="62"/>
      <c r="G224" s="70"/>
    </row>
    <row r="225" spans="1:7" ht="16.5" customHeight="1" x14ac:dyDescent="0.2">
      <c r="A225" s="12"/>
      <c r="B225" s="56"/>
      <c r="C225" s="53"/>
      <c r="D225" s="49"/>
      <c r="E225" s="52"/>
      <c r="F225" s="65"/>
      <c r="G225" s="70"/>
    </row>
    <row r="226" spans="1:7" ht="18" customHeight="1" x14ac:dyDescent="0.2">
      <c r="A226" s="27" t="s">
        <v>94</v>
      </c>
      <c r="B226" s="56"/>
      <c r="C226" s="26"/>
      <c r="D226" s="25"/>
      <c r="E226" s="24"/>
      <c r="F226" s="62"/>
      <c r="G226" s="70"/>
    </row>
    <row r="227" spans="1:7" ht="18" customHeight="1" x14ac:dyDescent="0.2">
      <c r="A227" s="27" t="s">
        <v>418</v>
      </c>
      <c r="B227" s="56"/>
      <c r="C227" s="26"/>
      <c r="D227" s="25"/>
      <c r="E227" s="24"/>
      <c r="F227" s="62"/>
      <c r="G227" s="70"/>
    </row>
    <row r="228" spans="1:7" ht="18" customHeight="1" x14ac:dyDescent="0.2">
      <c r="A228" s="27" t="s">
        <v>419</v>
      </c>
      <c r="B228" s="56"/>
      <c r="C228" s="26"/>
      <c r="D228" s="25"/>
      <c r="E228" s="24"/>
      <c r="F228" s="62"/>
      <c r="G228" s="70"/>
    </row>
    <row r="229" spans="1:7" ht="18" customHeight="1" x14ac:dyDescent="0.2">
      <c r="A229" s="27" t="s">
        <v>420</v>
      </c>
      <c r="B229" s="56"/>
      <c r="C229" s="26"/>
      <c r="D229" s="25"/>
      <c r="E229" s="24"/>
      <c r="F229" s="62"/>
      <c r="G229" s="70"/>
    </row>
    <row r="230" spans="1:7" x14ac:dyDescent="0.2">
      <c r="A230" s="27" t="s">
        <v>421</v>
      </c>
      <c r="B230" s="56"/>
      <c r="C230" s="26"/>
      <c r="D230" s="25"/>
      <c r="E230" s="24"/>
      <c r="F230" s="62"/>
      <c r="G230" s="70"/>
    </row>
    <row r="231" spans="1:7" x14ac:dyDescent="0.2">
      <c r="A231" s="27" t="s">
        <v>422</v>
      </c>
      <c r="B231" s="56"/>
      <c r="C231" s="26"/>
      <c r="D231" s="25"/>
      <c r="E231" s="24"/>
      <c r="F231" s="62"/>
      <c r="G231" s="70"/>
    </row>
    <row r="232" spans="1:7" x14ac:dyDescent="0.2">
      <c r="A232" s="27" t="s">
        <v>423</v>
      </c>
      <c r="B232" s="56"/>
      <c r="C232" s="26"/>
      <c r="D232" s="25"/>
      <c r="E232" s="24"/>
      <c r="F232" s="62"/>
      <c r="G232" s="70"/>
    </row>
    <row r="233" spans="1:7" x14ac:dyDescent="0.2">
      <c r="A233" s="27" t="s">
        <v>424</v>
      </c>
      <c r="B233" s="56"/>
      <c r="C233" s="26"/>
      <c r="D233" s="25"/>
      <c r="E233" s="24"/>
      <c r="F233" s="62"/>
      <c r="G233" s="70"/>
    </row>
    <row r="234" spans="1:7" x14ac:dyDescent="0.2">
      <c r="A234" s="27" t="s">
        <v>425</v>
      </c>
      <c r="B234" s="56"/>
      <c r="C234" s="26"/>
      <c r="D234" s="25"/>
      <c r="E234" s="24"/>
      <c r="F234" s="62"/>
      <c r="G234" s="70"/>
    </row>
    <row r="235" spans="1:7" x14ac:dyDescent="0.2">
      <c r="A235" s="27" t="s">
        <v>426</v>
      </c>
      <c r="B235" s="56"/>
      <c r="C235" s="26"/>
      <c r="D235" s="25"/>
      <c r="E235" s="24"/>
      <c r="F235" s="62"/>
      <c r="G235" s="70"/>
    </row>
    <row r="236" spans="1:7" x14ac:dyDescent="0.2">
      <c r="A236" s="27" t="s">
        <v>427</v>
      </c>
      <c r="B236" s="56"/>
      <c r="C236" s="26"/>
      <c r="D236" s="32"/>
      <c r="E236" s="24"/>
      <c r="F236" s="62"/>
      <c r="G236" s="70"/>
    </row>
    <row r="237" spans="1:7" x14ac:dyDescent="0.2">
      <c r="A237" s="27" t="s">
        <v>428</v>
      </c>
      <c r="B237" s="56"/>
      <c r="C237" s="26"/>
      <c r="D237" s="32"/>
      <c r="E237" s="24"/>
      <c r="F237" s="62"/>
      <c r="G237" s="70"/>
    </row>
    <row r="238" spans="1:7" x14ac:dyDescent="0.2">
      <c r="A238" s="27" t="s">
        <v>429</v>
      </c>
      <c r="B238" s="56"/>
      <c r="C238" s="26"/>
      <c r="D238" s="25"/>
      <c r="E238" s="24"/>
      <c r="F238" s="62"/>
      <c r="G238" s="70"/>
    </row>
    <row r="239" spans="1:7" x14ac:dyDescent="0.2">
      <c r="A239" s="27" t="s">
        <v>430</v>
      </c>
      <c r="B239" s="56"/>
      <c r="C239" s="26"/>
      <c r="D239" s="25"/>
      <c r="E239" s="24"/>
      <c r="F239" s="62"/>
      <c r="G239" s="70"/>
    </row>
    <row r="240" spans="1:7" x14ac:dyDescent="0.2">
      <c r="A240" s="27" t="s">
        <v>431</v>
      </c>
      <c r="B240" s="56"/>
      <c r="C240" s="26"/>
      <c r="D240" s="25"/>
      <c r="E240" s="24"/>
      <c r="F240" s="62"/>
      <c r="G240" s="70"/>
    </row>
    <row r="241" spans="1:7" x14ac:dyDescent="0.2">
      <c r="A241" s="27" t="s">
        <v>432</v>
      </c>
      <c r="B241" s="56"/>
      <c r="C241" s="26"/>
      <c r="D241" s="25"/>
      <c r="E241" s="24"/>
      <c r="F241" s="62"/>
      <c r="G241" s="70"/>
    </row>
    <row r="242" spans="1:7" x14ac:dyDescent="0.2">
      <c r="A242" s="27" t="s">
        <v>433</v>
      </c>
      <c r="B242" s="56"/>
      <c r="C242" s="26"/>
      <c r="D242" s="25"/>
      <c r="E242" s="24"/>
      <c r="F242" s="62"/>
      <c r="G242" s="70"/>
    </row>
    <row r="243" spans="1:7" x14ac:dyDescent="0.2">
      <c r="A243" s="27" t="s">
        <v>434</v>
      </c>
      <c r="B243" s="56"/>
      <c r="C243" s="26"/>
      <c r="D243" s="25"/>
      <c r="E243" s="24"/>
      <c r="F243" s="62"/>
      <c r="G243" s="70"/>
    </row>
    <row r="244" spans="1:7" x14ac:dyDescent="0.2">
      <c r="A244" s="27" t="s">
        <v>435</v>
      </c>
      <c r="B244" s="56"/>
      <c r="C244" s="26"/>
      <c r="D244" s="25"/>
      <c r="E244" s="24"/>
      <c r="F244" s="62"/>
      <c r="G244" s="70"/>
    </row>
    <row r="245" spans="1:7" x14ac:dyDescent="0.2">
      <c r="A245" s="27" t="s">
        <v>436</v>
      </c>
      <c r="B245" s="56"/>
      <c r="C245" s="26"/>
      <c r="D245" s="25"/>
      <c r="E245" s="24"/>
      <c r="F245" s="62"/>
      <c r="G245" s="70"/>
    </row>
    <row r="246" spans="1:7" x14ac:dyDescent="0.2">
      <c r="A246" s="27" t="s">
        <v>437</v>
      </c>
      <c r="B246" s="56"/>
      <c r="C246" s="26"/>
      <c r="D246" s="25"/>
      <c r="E246" s="24"/>
      <c r="F246" s="62"/>
      <c r="G246" s="70"/>
    </row>
    <row r="247" spans="1:7" x14ac:dyDescent="0.2">
      <c r="A247" s="27" t="s">
        <v>438</v>
      </c>
      <c r="B247" s="56"/>
      <c r="C247" s="26"/>
      <c r="D247" s="25"/>
      <c r="E247" s="24"/>
      <c r="F247" s="62"/>
      <c r="G247" s="70"/>
    </row>
    <row r="248" spans="1:7" x14ac:dyDescent="0.2">
      <c r="A248" s="27" t="s">
        <v>439</v>
      </c>
      <c r="B248" s="56"/>
      <c r="C248" s="26"/>
      <c r="D248" s="25"/>
      <c r="E248" s="24"/>
      <c r="F248" s="62"/>
      <c r="G248" s="70"/>
    </row>
    <row r="249" spans="1:7" ht="16.5" customHeight="1" x14ac:dyDescent="0.2">
      <c r="A249" s="12"/>
      <c r="B249" s="56"/>
      <c r="C249" s="53"/>
      <c r="D249" s="49"/>
      <c r="E249" s="24"/>
      <c r="F249" s="62"/>
      <c r="G249" s="70"/>
    </row>
    <row r="250" spans="1:7" x14ac:dyDescent="0.2">
      <c r="A250" s="27" t="s">
        <v>440</v>
      </c>
      <c r="B250" s="56"/>
      <c r="C250" s="26"/>
      <c r="D250" s="25"/>
      <c r="E250" s="24"/>
      <c r="F250" s="62"/>
      <c r="G250" s="70"/>
    </row>
    <row r="251" spans="1:7" x14ac:dyDescent="0.2">
      <c r="A251" s="27" t="s">
        <v>441</v>
      </c>
      <c r="B251" s="56"/>
      <c r="C251" s="26"/>
      <c r="D251" s="25"/>
      <c r="E251" s="24"/>
      <c r="F251" s="62"/>
      <c r="G251" s="70"/>
    </row>
    <row r="252" spans="1:7" x14ac:dyDescent="0.2">
      <c r="A252" s="27" t="s">
        <v>442</v>
      </c>
      <c r="B252" s="56"/>
      <c r="C252" s="26"/>
      <c r="D252" s="25"/>
      <c r="E252" s="24"/>
      <c r="F252" s="62"/>
      <c r="G252" s="70"/>
    </row>
    <row r="253" spans="1:7" x14ac:dyDescent="0.2">
      <c r="A253" s="27" t="s">
        <v>443</v>
      </c>
      <c r="B253" s="56"/>
      <c r="C253" s="26"/>
      <c r="D253" s="25"/>
      <c r="E253" s="24"/>
      <c r="F253" s="62"/>
      <c r="G253" s="70"/>
    </row>
    <row r="254" spans="1:7" x14ac:dyDescent="0.2">
      <c r="A254" s="27" t="s">
        <v>444</v>
      </c>
      <c r="B254" s="56"/>
      <c r="C254" s="26"/>
      <c r="D254" s="25"/>
      <c r="E254" s="24"/>
      <c r="F254" s="62"/>
      <c r="G254" s="70"/>
    </row>
    <row r="255" spans="1:7" x14ac:dyDescent="0.2">
      <c r="A255" s="27" t="s">
        <v>445</v>
      </c>
      <c r="B255" s="56"/>
      <c r="C255" s="26"/>
      <c r="D255" s="25"/>
      <c r="E255" s="24"/>
      <c r="F255" s="62"/>
      <c r="G255" s="70"/>
    </row>
    <row r="256" spans="1:7" x14ac:dyDescent="0.2">
      <c r="A256" s="27" t="s">
        <v>446</v>
      </c>
      <c r="B256" s="56"/>
      <c r="C256" s="26"/>
      <c r="D256" s="25"/>
      <c r="E256" s="24"/>
      <c r="F256" s="62"/>
      <c r="G256" s="70"/>
    </row>
    <row r="257" spans="1:7" x14ac:dyDescent="0.2">
      <c r="A257" s="27" t="s">
        <v>447</v>
      </c>
      <c r="B257" s="56"/>
      <c r="C257" s="26"/>
      <c r="D257" s="25"/>
      <c r="E257" s="24"/>
      <c r="F257" s="62"/>
      <c r="G257" s="70"/>
    </row>
    <row r="258" spans="1:7" x14ac:dyDescent="0.2">
      <c r="A258" s="12"/>
      <c r="B258" s="56"/>
      <c r="C258" s="53"/>
      <c r="D258" s="49"/>
      <c r="E258" s="24"/>
      <c r="F258" s="62"/>
      <c r="G258" s="70"/>
    </row>
    <row r="259" spans="1:7" ht="16.5" customHeight="1" x14ac:dyDescent="0.2">
      <c r="A259" s="27" t="s">
        <v>448</v>
      </c>
      <c r="B259" s="56"/>
      <c r="C259" s="26"/>
      <c r="D259" s="25"/>
      <c r="E259" s="24"/>
      <c r="F259" s="62"/>
      <c r="G259" s="70"/>
    </row>
    <row r="260" spans="1:7" ht="16.5" customHeight="1" x14ac:dyDescent="0.2">
      <c r="A260" s="27" t="s">
        <v>449</v>
      </c>
      <c r="B260" s="56"/>
      <c r="C260" s="26"/>
      <c r="D260" s="25"/>
      <c r="E260" s="24"/>
      <c r="F260" s="62"/>
      <c r="G260" s="70"/>
    </row>
    <row r="261" spans="1:7" ht="16.5" customHeight="1" x14ac:dyDescent="0.2">
      <c r="A261" s="12"/>
      <c r="B261" s="56"/>
      <c r="C261" s="53"/>
      <c r="D261" s="49"/>
      <c r="E261" s="24"/>
      <c r="F261" s="62"/>
      <c r="G261" s="70"/>
    </row>
    <row r="262" spans="1:7" ht="30" customHeight="1" x14ac:dyDescent="0.2">
      <c r="A262" s="27" t="s">
        <v>450</v>
      </c>
      <c r="B262" s="56"/>
      <c r="C262" s="13"/>
      <c r="D262" s="25"/>
      <c r="E262" s="24"/>
      <c r="F262" s="62"/>
      <c r="G262" s="70"/>
    </row>
    <row r="263" spans="1:7" ht="30" customHeight="1" x14ac:dyDescent="0.2">
      <c r="A263" s="27" t="s">
        <v>451</v>
      </c>
      <c r="B263" s="56"/>
      <c r="C263" s="13"/>
      <c r="D263" s="25"/>
      <c r="E263" s="24"/>
      <c r="F263" s="62"/>
      <c r="G263" s="70"/>
    </row>
    <row r="264" spans="1:7" ht="30" customHeight="1" x14ac:dyDescent="0.2">
      <c r="A264" s="27" t="s">
        <v>452</v>
      </c>
      <c r="B264" s="56"/>
      <c r="C264" s="13"/>
      <c r="D264" s="25"/>
      <c r="E264" s="24"/>
      <c r="F264" s="62"/>
      <c r="G264" s="70"/>
    </row>
    <row r="265" spans="1:7" ht="18" customHeight="1" x14ac:dyDescent="0.2">
      <c r="A265" s="27" t="s">
        <v>453</v>
      </c>
      <c r="B265" s="56"/>
      <c r="C265" s="26"/>
      <c r="D265" s="25"/>
      <c r="E265" s="24"/>
      <c r="F265" s="62"/>
      <c r="G265" s="70"/>
    </row>
    <row r="266" spans="1:7" ht="18" customHeight="1" x14ac:dyDescent="0.2">
      <c r="A266" s="27" t="s">
        <v>454</v>
      </c>
      <c r="B266" s="56"/>
      <c r="C266" s="26"/>
      <c r="D266" s="25"/>
      <c r="E266" s="24"/>
      <c r="F266" s="62"/>
      <c r="G266" s="70"/>
    </row>
    <row r="267" spans="1:7" ht="18" customHeight="1" x14ac:dyDescent="0.2">
      <c r="A267" s="27" t="s">
        <v>455</v>
      </c>
      <c r="B267" s="56"/>
      <c r="C267" s="26"/>
      <c r="D267" s="25"/>
      <c r="E267" s="24"/>
      <c r="F267" s="62"/>
      <c r="G267" s="70"/>
    </row>
    <row r="268" spans="1:7" ht="18" customHeight="1" x14ac:dyDescent="0.2">
      <c r="A268" s="27" t="s">
        <v>456</v>
      </c>
      <c r="B268" s="56"/>
      <c r="C268" s="26"/>
      <c r="D268" s="25"/>
      <c r="E268" s="24"/>
      <c r="F268" s="62"/>
      <c r="G268" s="70"/>
    </row>
    <row r="269" spans="1:7" ht="18" customHeight="1" x14ac:dyDescent="0.2">
      <c r="A269" s="27" t="s">
        <v>457</v>
      </c>
      <c r="B269" s="56"/>
      <c r="C269" s="26"/>
      <c r="D269" s="25"/>
      <c r="E269" s="24"/>
      <c r="F269" s="62"/>
      <c r="G269" s="70"/>
    </row>
    <row r="270" spans="1:7" ht="18" customHeight="1" x14ac:dyDescent="0.2">
      <c r="A270" s="27" t="s">
        <v>458</v>
      </c>
      <c r="B270" s="56"/>
      <c r="C270" s="26"/>
      <c r="D270" s="25"/>
      <c r="E270" s="24"/>
      <c r="F270" s="62"/>
      <c r="G270" s="70"/>
    </row>
    <row r="271" spans="1:7" ht="18" customHeight="1" x14ac:dyDescent="0.2">
      <c r="A271" s="27" t="s">
        <v>459</v>
      </c>
      <c r="B271" s="56"/>
      <c r="C271" s="26"/>
      <c r="D271" s="25"/>
      <c r="E271" s="24"/>
      <c r="F271" s="62"/>
      <c r="G271" s="70"/>
    </row>
    <row r="272" spans="1:7" ht="18" customHeight="1" x14ac:dyDescent="0.2">
      <c r="A272" s="27" t="s">
        <v>460</v>
      </c>
      <c r="B272" s="56"/>
      <c r="C272" s="26"/>
      <c r="D272" s="25"/>
      <c r="E272" s="24"/>
      <c r="F272" s="62"/>
      <c r="G272" s="70"/>
    </row>
    <row r="273" spans="1:7" ht="18" customHeight="1" x14ac:dyDescent="0.2">
      <c r="A273" s="27" t="s">
        <v>461</v>
      </c>
      <c r="B273" s="56"/>
      <c r="C273" s="26"/>
      <c r="D273" s="25"/>
      <c r="E273" s="24"/>
      <c r="F273" s="62"/>
      <c r="G273" s="70"/>
    </row>
    <row r="274" spans="1:7" ht="17.25" x14ac:dyDescent="0.2">
      <c r="A274" s="50"/>
      <c r="B274" s="57"/>
      <c r="C274" s="18"/>
      <c r="D274" s="19"/>
      <c r="E274" s="21"/>
      <c r="F274" s="63"/>
      <c r="G274" s="69"/>
    </row>
    <row r="275" spans="1:7" ht="17.25" x14ac:dyDescent="0.2">
      <c r="A275" s="50"/>
      <c r="B275" s="57"/>
      <c r="C275" s="18"/>
      <c r="D275" s="19"/>
      <c r="E275" s="21"/>
      <c r="F275" s="63"/>
      <c r="G275" s="69"/>
    </row>
  </sheetData>
  <sheetProtection algorithmName="SHA-512" hashValue="fEsEh9vzgJAEfTsOmcYEWcAd1orbJr2ya+q216o9HjiU+IT99MLP9GcTYjvKd2YrzEPH0PeJDDiKPly164ggYw==" saltValue="FoOyOt7WXRvreNysxkb9UQ==" spinCount="100000" sheet="1" objects="1" scenarios="1"/>
  <protectedRanges>
    <protectedRange sqref="F28:F53 F56:F192 F195:F207" name="Range1"/>
  </protectedRanges>
  <mergeCells count="9">
    <mergeCell ref="C55:F55"/>
    <mergeCell ref="A1:G1"/>
    <mergeCell ref="A2:G2"/>
    <mergeCell ref="A3:G3"/>
    <mergeCell ref="A4:G4"/>
    <mergeCell ref="A5:G5"/>
    <mergeCell ref="A7:G7"/>
    <mergeCell ref="A26:G26"/>
    <mergeCell ref="A6:G6"/>
  </mergeCells>
  <phoneticPr fontId="12" type="noConversion"/>
  <printOptions gridLines="1"/>
  <pageMargins left="0.45" right="0.2" top="0.25" bottom="0.25" header="0.3" footer="0.3"/>
  <pageSetup scale="83" orientation="portrait" r:id="rId1"/>
  <drawing r:id="rId2"/>
  <legacyDrawing r:id="rId3"/>
  <oleObjects>
    <mc:AlternateContent xmlns:mc="http://schemas.openxmlformats.org/markup-compatibility/2006">
      <mc:Choice Requires="x14">
        <oleObject shapeId="2051" r:id="rId4">
          <objectPr defaultSize="0" autoPict="0" r:id="rId5">
            <anchor moveWithCells="1">
              <from>
                <xdr:col>2</xdr:col>
                <xdr:colOff>209550</xdr:colOff>
                <xdr:row>2</xdr:row>
                <xdr:rowOff>9525</xdr:rowOff>
              </from>
              <to>
                <xdr:col>2</xdr:col>
                <xdr:colOff>800100</xdr:colOff>
                <xdr:row>2</xdr:row>
                <xdr:rowOff>552450</xdr:rowOff>
              </to>
            </anchor>
          </objectPr>
        </oleObject>
      </mc:Choice>
      <mc:Fallback>
        <oleObject shapeId="20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32909-661F-440C-A674-E7AEF02E3EE4}">
  <dimension ref="A1:N194"/>
  <sheetViews>
    <sheetView tabSelected="1" topLeftCell="A147" zoomScaleNormal="100" workbookViewId="0">
      <selection activeCell="F150" sqref="F150"/>
    </sheetView>
  </sheetViews>
  <sheetFormatPr defaultRowHeight="14.25" x14ac:dyDescent="0.2"/>
  <cols>
    <col min="1" max="1" width="7.1640625" style="41" customWidth="1"/>
    <col min="2" max="2" width="10.5" style="41" customWidth="1"/>
    <col min="3" max="3" width="65.83203125" style="1" customWidth="1"/>
    <col min="4" max="4" width="9.33203125" style="3" customWidth="1"/>
    <col min="5" max="5" width="10" style="42" customWidth="1"/>
    <col min="6" max="6" width="15" style="42" customWidth="1"/>
    <col min="7" max="7" width="19.83203125" style="75" customWidth="1"/>
    <col min="8" max="254" width="9.33203125" style="1"/>
    <col min="255" max="255" width="7.1640625" style="1" customWidth="1"/>
    <col min="256" max="256" width="56" style="1" customWidth="1"/>
    <col min="257" max="257" width="53" style="1" customWidth="1"/>
    <col min="258" max="258" width="12.33203125" style="1" customWidth="1"/>
    <col min="259" max="259" width="14" style="1" customWidth="1"/>
    <col min="260" max="260" width="14.1640625" style="1" customWidth="1"/>
    <col min="261" max="261" width="28.5" style="1" customWidth="1"/>
    <col min="262" max="510" width="9.33203125" style="1"/>
    <col min="511" max="511" width="7.1640625" style="1" customWidth="1"/>
    <col min="512" max="512" width="56" style="1" customWidth="1"/>
    <col min="513" max="513" width="53" style="1" customWidth="1"/>
    <col min="514" max="514" width="12.33203125" style="1" customWidth="1"/>
    <col min="515" max="515" width="14" style="1" customWidth="1"/>
    <col min="516" max="516" width="14.1640625" style="1" customWidth="1"/>
    <col min="517" max="517" width="28.5" style="1" customWidth="1"/>
    <col min="518" max="766" width="9.33203125" style="1"/>
    <col min="767" max="767" width="7.1640625" style="1" customWidth="1"/>
    <col min="768" max="768" width="56" style="1" customWidth="1"/>
    <col min="769" max="769" width="53" style="1" customWidth="1"/>
    <col min="770" max="770" width="12.33203125" style="1" customWidth="1"/>
    <col min="771" max="771" width="14" style="1" customWidth="1"/>
    <col min="772" max="772" width="14.1640625" style="1" customWidth="1"/>
    <col min="773" max="773" width="28.5" style="1" customWidth="1"/>
    <col min="774" max="1022" width="9.33203125" style="1"/>
    <col min="1023" max="1023" width="7.1640625" style="1" customWidth="1"/>
    <col min="1024" max="1024" width="56" style="1" customWidth="1"/>
    <col min="1025" max="1025" width="53" style="1" customWidth="1"/>
    <col min="1026" max="1026" width="12.33203125" style="1" customWidth="1"/>
    <col min="1027" max="1027" width="14" style="1" customWidth="1"/>
    <col min="1028" max="1028" width="14.1640625" style="1" customWidth="1"/>
    <col min="1029" max="1029" width="28.5" style="1" customWidth="1"/>
    <col min="1030" max="1278" width="9.33203125" style="1"/>
    <col min="1279" max="1279" width="7.1640625" style="1" customWidth="1"/>
    <col min="1280" max="1280" width="56" style="1" customWidth="1"/>
    <col min="1281" max="1281" width="53" style="1" customWidth="1"/>
    <col min="1282" max="1282" width="12.33203125" style="1" customWidth="1"/>
    <col min="1283" max="1283" width="14" style="1" customWidth="1"/>
    <col min="1284" max="1284" width="14.1640625" style="1" customWidth="1"/>
    <col min="1285" max="1285" width="28.5" style="1" customWidth="1"/>
    <col min="1286" max="1534" width="9.33203125" style="1"/>
    <col min="1535" max="1535" width="7.1640625" style="1" customWidth="1"/>
    <col min="1536" max="1536" width="56" style="1" customWidth="1"/>
    <col min="1537" max="1537" width="53" style="1" customWidth="1"/>
    <col min="1538" max="1538" width="12.33203125" style="1" customWidth="1"/>
    <col min="1539" max="1539" width="14" style="1" customWidth="1"/>
    <col min="1540" max="1540" width="14.1640625" style="1" customWidth="1"/>
    <col min="1541" max="1541" width="28.5" style="1" customWidth="1"/>
    <col min="1542" max="1790" width="9.33203125" style="1"/>
    <col min="1791" max="1791" width="7.1640625" style="1" customWidth="1"/>
    <col min="1792" max="1792" width="56" style="1" customWidth="1"/>
    <col min="1793" max="1793" width="53" style="1" customWidth="1"/>
    <col min="1794" max="1794" width="12.33203125" style="1" customWidth="1"/>
    <col min="1795" max="1795" width="14" style="1" customWidth="1"/>
    <col min="1796" max="1796" width="14.1640625" style="1" customWidth="1"/>
    <col min="1797" max="1797" width="28.5" style="1" customWidth="1"/>
    <col min="1798" max="2046" width="9.33203125" style="1"/>
    <col min="2047" max="2047" width="7.1640625" style="1" customWidth="1"/>
    <col min="2048" max="2048" width="56" style="1" customWidth="1"/>
    <col min="2049" max="2049" width="53" style="1" customWidth="1"/>
    <col min="2050" max="2050" width="12.33203125" style="1" customWidth="1"/>
    <col min="2051" max="2051" width="14" style="1" customWidth="1"/>
    <col min="2052" max="2052" width="14.1640625" style="1" customWidth="1"/>
    <col min="2053" max="2053" width="28.5" style="1" customWidth="1"/>
    <col min="2054" max="2302" width="9.33203125" style="1"/>
    <col min="2303" max="2303" width="7.1640625" style="1" customWidth="1"/>
    <col min="2304" max="2304" width="56" style="1" customWidth="1"/>
    <col min="2305" max="2305" width="53" style="1" customWidth="1"/>
    <col min="2306" max="2306" width="12.33203125" style="1" customWidth="1"/>
    <col min="2307" max="2307" width="14" style="1" customWidth="1"/>
    <col min="2308" max="2308" width="14.1640625" style="1" customWidth="1"/>
    <col min="2309" max="2309" width="28.5" style="1" customWidth="1"/>
    <col min="2310" max="2558" width="9.33203125" style="1"/>
    <col min="2559" max="2559" width="7.1640625" style="1" customWidth="1"/>
    <col min="2560" max="2560" width="56" style="1" customWidth="1"/>
    <col min="2561" max="2561" width="53" style="1" customWidth="1"/>
    <col min="2562" max="2562" width="12.33203125" style="1" customWidth="1"/>
    <col min="2563" max="2563" width="14" style="1" customWidth="1"/>
    <col min="2564" max="2564" width="14.1640625" style="1" customWidth="1"/>
    <col min="2565" max="2565" width="28.5" style="1" customWidth="1"/>
    <col min="2566" max="2814" width="9.33203125" style="1"/>
    <col min="2815" max="2815" width="7.1640625" style="1" customWidth="1"/>
    <col min="2816" max="2816" width="56" style="1" customWidth="1"/>
    <col min="2817" max="2817" width="53" style="1" customWidth="1"/>
    <col min="2818" max="2818" width="12.33203125" style="1" customWidth="1"/>
    <col min="2819" max="2819" width="14" style="1" customWidth="1"/>
    <col min="2820" max="2820" width="14.1640625" style="1" customWidth="1"/>
    <col min="2821" max="2821" width="28.5" style="1" customWidth="1"/>
    <col min="2822" max="3070" width="9.33203125" style="1"/>
    <col min="3071" max="3071" width="7.1640625" style="1" customWidth="1"/>
    <col min="3072" max="3072" width="56" style="1" customWidth="1"/>
    <col min="3073" max="3073" width="53" style="1" customWidth="1"/>
    <col min="3074" max="3074" width="12.33203125" style="1" customWidth="1"/>
    <col min="3075" max="3075" width="14" style="1" customWidth="1"/>
    <col min="3076" max="3076" width="14.1640625" style="1" customWidth="1"/>
    <col min="3077" max="3077" width="28.5" style="1" customWidth="1"/>
    <col min="3078" max="3326" width="9.33203125" style="1"/>
    <col min="3327" max="3327" width="7.1640625" style="1" customWidth="1"/>
    <col min="3328" max="3328" width="56" style="1" customWidth="1"/>
    <col min="3329" max="3329" width="53" style="1" customWidth="1"/>
    <col min="3330" max="3330" width="12.33203125" style="1" customWidth="1"/>
    <col min="3331" max="3331" width="14" style="1" customWidth="1"/>
    <col min="3332" max="3332" width="14.1640625" style="1" customWidth="1"/>
    <col min="3333" max="3333" width="28.5" style="1" customWidth="1"/>
    <col min="3334" max="3582" width="9.33203125" style="1"/>
    <col min="3583" max="3583" width="7.1640625" style="1" customWidth="1"/>
    <col min="3584" max="3584" width="56" style="1" customWidth="1"/>
    <col min="3585" max="3585" width="53" style="1" customWidth="1"/>
    <col min="3586" max="3586" width="12.33203125" style="1" customWidth="1"/>
    <col min="3587" max="3587" width="14" style="1" customWidth="1"/>
    <col min="3588" max="3588" width="14.1640625" style="1" customWidth="1"/>
    <col min="3589" max="3589" width="28.5" style="1" customWidth="1"/>
    <col min="3590" max="3838" width="9.33203125" style="1"/>
    <col min="3839" max="3839" width="7.1640625" style="1" customWidth="1"/>
    <col min="3840" max="3840" width="56" style="1" customWidth="1"/>
    <col min="3841" max="3841" width="53" style="1" customWidth="1"/>
    <col min="3842" max="3842" width="12.33203125" style="1" customWidth="1"/>
    <col min="3843" max="3843" width="14" style="1" customWidth="1"/>
    <col min="3844" max="3844" width="14.1640625" style="1" customWidth="1"/>
    <col min="3845" max="3845" width="28.5" style="1" customWidth="1"/>
    <col min="3846" max="4094" width="9.33203125" style="1"/>
    <col min="4095" max="4095" width="7.1640625" style="1" customWidth="1"/>
    <col min="4096" max="4096" width="56" style="1" customWidth="1"/>
    <col min="4097" max="4097" width="53" style="1" customWidth="1"/>
    <col min="4098" max="4098" width="12.33203125" style="1" customWidth="1"/>
    <col min="4099" max="4099" width="14" style="1" customWidth="1"/>
    <col min="4100" max="4100" width="14.1640625" style="1" customWidth="1"/>
    <col min="4101" max="4101" width="28.5" style="1" customWidth="1"/>
    <col min="4102" max="4350" width="9.33203125" style="1"/>
    <col min="4351" max="4351" width="7.1640625" style="1" customWidth="1"/>
    <col min="4352" max="4352" width="56" style="1" customWidth="1"/>
    <col min="4353" max="4353" width="53" style="1" customWidth="1"/>
    <col min="4354" max="4354" width="12.33203125" style="1" customWidth="1"/>
    <col min="4355" max="4355" width="14" style="1" customWidth="1"/>
    <col min="4356" max="4356" width="14.1640625" style="1" customWidth="1"/>
    <col min="4357" max="4357" width="28.5" style="1" customWidth="1"/>
    <col min="4358" max="4606" width="9.33203125" style="1"/>
    <col min="4607" max="4607" width="7.1640625" style="1" customWidth="1"/>
    <col min="4608" max="4608" width="56" style="1" customWidth="1"/>
    <col min="4609" max="4609" width="53" style="1" customWidth="1"/>
    <col min="4610" max="4610" width="12.33203125" style="1" customWidth="1"/>
    <col min="4611" max="4611" width="14" style="1" customWidth="1"/>
    <col min="4612" max="4612" width="14.1640625" style="1" customWidth="1"/>
    <col min="4613" max="4613" width="28.5" style="1" customWidth="1"/>
    <col min="4614" max="4862" width="9.33203125" style="1"/>
    <col min="4863" max="4863" width="7.1640625" style="1" customWidth="1"/>
    <col min="4864" max="4864" width="56" style="1" customWidth="1"/>
    <col min="4865" max="4865" width="53" style="1" customWidth="1"/>
    <col min="4866" max="4866" width="12.33203125" style="1" customWidth="1"/>
    <col min="4867" max="4867" width="14" style="1" customWidth="1"/>
    <col min="4868" max="4868" width="14.1640625" style="1" customWidth="1"/>
    <col min="4869" max="4869" width="28.5" style="1" customWidth="1"/>
    <col min="4870" max="5118" width="9.33203125" style="1"/>
    <col min="5119" max="5119" width="7.1640625" style="1" customWidth="1"/>
    <col min="5120" max="5120" width="56" style="1" customWidth="1"/>
    <col min="5121" max="5121" width="53" style="1" customWidth="1"/>
    <col min="5122" max="5122" width="12.33203125" style="1" customWidth="1"/>
    <col min="5123" max="5123" width="14" style="1" customWidth="1"/>
    <col min="5124" max="5124" width="14.1640625" style="1" customWidth="1"/>
    <col min="5125" max="5125" width="28.5" style="1" customWidth="1"/>
    <col min="5126" max="5374" width="9.33203125" style="1"/>
    <col min="5375" max="5375" width="7.1640625" style="1" customWidth="1"/>
    <col min="5376" max="5376" width="56" style="1" customWidth="1"/>
    <col min="5377" max="5377" width="53" style="1" customWidth="1"/>
    <col min="5378" max="5378" width="12.33203125" style="1" customWidth="1"/>
    <col min="5379" max="5379" width="14" style="1" customWidth="1"/>
    <col min="5380" max="5380" width="14.1640625" style="1" customWidth="1"/>
    <col min="5381" max="5381" width="28.5" style="1" customWidth="1"/>
    <col min="5382" max="5630" width="9.33203125" style="1"/>
    <col min="5631" max="5631" width="7.1640625" style="1" customWidth="1"/>
    <col min="5632" max="5632" width="56" style="1" customWidth="1"/>
    <col min="5633" max="5633" width="53" style="1" customWidth="1"/>
    <col min="5634" max="5634" width="12.33203125" style="1" customWidth="1"/>
    <col min="5635" max="5635" width="14" style="1" customWidth="1"/>
    <col min="5636" max="5636" width="14.1640625" style="1" customWidth="1"/>
    <col min="5637" max="5637" width="28.5" style="1" customWidth="1"/>
    <col min="5638" max="5886" width="9.33203125" style="1"/>
    <col min="5887" max="5887" width="7.1640625" style="1" customWidth="1"/>
    <col min="5888" max="5888" width="56" style="1" customWidth="1"/>
    <col min="5889" max="5889" width="53" style="1" customWidth="1"/>
    <col min="5890" max="5890" width="12.33203125" style="1" customWidth="1"/>
    <col min="5891" max="5891" width="14" style="1" customWidth="1"/>
    <col min="5892" max="5892" width="14.1640625" style="1" customWidth="1"/>
    <col min="5893" max="5893" width="28.5" style="1" customWidth="1"/>
    <col min="5894" max="6142" width="9.33203125" style="1"/>
    <col min="6143" max="6143" width="7.1640625" style="1" customWidth="1"/>
    <col min="6144" max="6144" width="56" style="1" customWidth="1"/>
    <col min="6145" max="6145" width="53" style="1" customWidth="1"/>
    <col min="6146" max="6146" width="12.33203125" style="1" customWidth="1"/>
    <col min="6147" max="6147" width="14" style="1" customWidth="1"/>
    <col min="6148" max="6148" width="14.1640625" style="1" customWidth="1"/>
    <col min="6149" max="6149" width="28.5" style="1" customWidth="1"/>
    <col min="6150" max="6398" width="9.33203125" style="1"/>
    <col min="6399" max="6399" width="7.1640625" style="1" customWidth="1"/>
    <col min="6400" max="6400" width="56" style="1" customWidth="1"/>
    <col min="6401" max="6401" width="53" style="1" customWidth="1"/>
    <col min="6402" max="6402" width="12.33203125" style="1" customWidth="1"/>
    <col min="6403" max="6403" width="14" style="1" customWidth="1"/>
    <col min="6404" max="6404" width="14.1640625" style="1" customWidth="1"/>
    <col min="6405" max="6405" width="28.5" style="1" customWidth="1"/>
    <col min="6406" max="6654" width="9.33203125" style="1"/>
    <col min="6655" max="6655" width="7.1640625" style="1" customWidth="1"/>
    <col min="6656" max="6656" width="56" style="1" customWidth="1"/>
    <col min="6657" max="6657" width="53" style="1" customWidth="1"/>
    <col min="6658" max="6658" width="12.33203125" style="1" customWidth="1"/>
    <col min="6659" max="6659" width="14" style="1" customWidth="1"/>
    <col min="6660" max="6660" width="14.1640625" style="1" customWidth="1"/>
    <col min="6661" max="6661" width="28.5" style="1" customWidth="1"/>
    <col min="6662" max="6910" width="9.33203125" style="1"/>
    <col min="6911" max="6911" width="7.1640625" style="1" customWidth="1"/>
    <col min="6912" max="6912" width="56" style="1" customWidth="1"/>
    <col min="6913" max="6913" width="53" style="1" customWidth="1"/>
    <col min="6914" max="6914" width="12.33203125" style="1" customWidth="1"/>
    <col min="6915" max="6915" width="14" style="1" customWidth="1"/>
    <col min="6916" max="6916" width="14.1640625" style="1" customWidth="1"/>
    <col min="6917" max="6917" width="28.5" style="1" customWidth="1"/>
    <col min="6918" max="7166" width="9.33203125" style="1"/>
    <col min="7167" max="7167" width="7.1640625" style="1" customWidth="1"/>
    <col min="7168" max="7168" width="56" style="1" customWidth="1"/>
    <col min="7169" max="7169" width="53" style="1" customWidth="1"/>
    <col min="7170" max="7170" width="12.33203125" style="1" customWidth="1"/>
    <col min="7171" max="7171" width="14" style="1" customWidth="1"/>
    <col min="7172" max="7172" width="14.1640625" style="1" customWidth="1"/>
    <col min="7173" max="7173" width="28.5" style="1" customWidth="1"/>
    <col min="7174" max="7422" width="9.33203125" style="1"/>
    <col min="7423" max="7423" width="7.1640625" style="1" customWidth="1"/>
    <col min="7424" max="7424" width="56" style="1" customWidth="1"/>
    <col min="7425" max="7425" width="53" style="1" customWidth="1"/>
    <col min="7426" max="7426" width="12.33203125" style="1" customWidth="1"/>
    <col min="7427" max="7427" width="14" style="1" customWidth="1"/>
    <col min="7428" max="7428" width="14.1640625" style="1" customWidth="1"/>
    <col min="7429" max="7429" width="28.5" style="1" customWidth="1"/>
    <col min="7430" max="7678" width="9.33203125" style="1"/>
    <col min="7679" max="7679" width="7.1640625" style="1" customWidth="1"/>
    <col min="7680" max="7680" width="56" style="1" customWidth="1"/>
    <col min="7681" max="7681" width="53" style="1" customWidth="1"/>
    <col min="7682" max="7682" width="12.33203125" style="1" customWidth="1"/>
    <col min="7683" max="7683" width="14" style="1" customWidth="1"/>
    <col min="7684" max="7684" width="14.1640625" style="1" customWidth="1"/>
    <col min="7685" max="7685" width="28.5" style="1" customWidth="1"/>
    <col min="7686" max="7934" width="9.33203125" style="1"/>
    <col min="7935" max="7935" width="7.1640625" style="1" customWidth="1"/>
    <col min="7936" max="7936" width="56" style="1" customWidth="1"/>
    <col min="7937" max="7937" width="53" style="1" customWidth="1"/>
    <col min="7938" max="7938" width="12.33203125" style="1" customWidth="1"/>
    <col min="7939" max="7939" width="14" style="1" customWidth="1"/>
    <col min="7940" max="7940" width="14.1640625" style="1" customWidth="1"/>
    <col min="7941" max="7941" width="28.5" style="1" customWidth="1"/>
    <col min="7942" max="8190" width="9.33203125" style="1"/>
    <col min="8191" max="8191" width="7.1640625" style="1" customWidth="1"/>
    <col min="8192" max="8192" width="56" style="1" customWidth="1"/>
    <col min="8193" max="8193" width="53" style="1" customWidth="1"/>
    <col min="8194" max="8194" width="12.33203125" style="1" customWidth="1"/>
    <col min="8195" max="8195" width="14" style="1" customWidth="1"/>
    <col min="8196" max="8196" width="14.1640625" style="1" customWidth="1"/>
    <col min="8197" max="8197" width="28.5" style="1" customWidth="1"/>
    <col min="8198" max="8446" width="9.33203125" style="1"/>
    <col min="8447" max="8447" width="7.1640625" style="1" customWidth="1"/>
    <col min="8448" max="8448" width="56" style="1" customWidth="1"/>
    <col min="8449" max="8449" width="53" style="1" customWidth="1"/>
    <col min="8450" max="8450" width="12.33203125" style="1" customWidth="1"/>
    <col min="8451" max="8451" width="14" style="1" customWidth="1"/>
    <col min="8452" max="8452" width="14.1640625" style="1" customWidth="1"/>
    <col min="8453" max="8453" width="28.5" style="1" customWidth="1"/>
    <col min="8454" max="8702" width="9.33203125" style="1"/>
    <col min="8703" max="8703" width="7.1640625" style="1" customWidth="1"/>
    <col min="8704" max="8704" width="56" style="1" customWidth="1"/>
    <col min="8705" max="8705" width="53" style="1" customWidth="1"/>
    <col min="8706" max="8706" width="12.33203125" style="1" customWidth="1"/>
    <col min="8707" max="8707" width="14" style="1" customWidth="1"/>
    <col min="8708" max="8708" width="14.1640625" style="1" customWidth="1"/>
    <col min="8709" max="8709" width="28.5" style="1" customWidth="1"/>
    <col min="8710" max="8958" width="9.33203125" style="1"/>
    <col min="8959" max="8959" width="7.1640625" style="1" customWidth="1"/>
    <col min="8960" max="8960" width="56" style="1" customWidth="1"/>
    <col min="8961" max="8961" width="53" style="1" customWidth="1"/>
    <col min="8962" max="8962" width="12.33203125" style="1" customWidth="1"/>
    <col min="8963" max="8963" width="14" style="1" customWidth="1"/>
    <col min="8964" max="8964" width="14.1640625" style="1" customWidth="1"/>
    <col min="8965" max="8965" width="28.5" style="1" customWidth="1"/>
    <col min="8966" max="9214" width="9.33203125" style="1"/>
    <col min="9215" max="9215" width="7.1640625" style="1" customWidth="1"/>
    <col min="9216" max="9216" width="56" style="1" customWidth="1"/>
    <col min="9217" max="9217" width="53" style="1" customWidth="1"/>
    <col min="9218" max="9218" width="12.33203125" style="1" customWidth="1"/>
    <col min="9219" max="9219" width="14" style="1" customWidth="1"/>
    <col min="9220" max="9220" width="14.1640625" style="1" customWidth="1"/>
    <col min="9221" max="9221" width="28.5" style="1" customWidth="1"/>
    <col min="9222" max="9470" width="9.33203125" style="1"/>
    <col min="9471" max="9471" width="7.1640625" style="1" customWidth="1"/>
    <col min="9472" max="9472" width="56" style="1" customWidth="1"/>
    <col min="9473" max="9473" width="53" style="1" customWidth="1"/>
    <col min="9474" max="9474" width="12.33203125" style="1" customWidth="1"/>
    <col min="9475" max="9475" width="14" style="1" customWidth="1"/>
    <col min="9476" max="9476" width="14.1640625" style="1" customWidth="1"/>
    <col min="9477" max="9477" width="28.5" style="1" customWidth="1"/>
    <col min="9478" max="9726" width="9.33203125" style="1"/>
    <col min="9727" max="9727" width="7.1640625" style="1" customWidth="1"/>
    <col min="9728" max="9728" width="56" style="1" customWidth="1"/>
    <col min="9729" max="9729" width="53" style="1" customWidth="1"/>
    <col min="9730" max="9730" width="12.33203125" style="1" customWidth="1"/>
    <col min="9731" max="9731" width="14" style="1" customWidth="1"/>
    <col min="9732" max="9732" width="14.1640625" style="1" customWidth="1"/>
    <col min="9733" max="9733" width="28.5" style="1" customWidth="1"/>
    <col min="9734" max="9982" width="9.33203125" style="1"/>
    <col min="9983" max="9983" width="7.1640625" style="1" customWidth="1"/>
    <col min="9984" max="9984" width="56" style="1" customWidth="1"/>
    <col min="9985" max="9985" width="53" style="1" customWidth="1"/>
    <col min="9986" max="9986" width="12.33203125" style="1" customWidth="1"/>
    <col min="9987" max="9987" width="14" style="1" customWidth="1"/>
    <col min="9988" max="9988" width="14.1640625" style="1" customWidth="1"/>
    <col min="9989" max="9989" width="28.5" style="1" customWidth="1"/>
    <col min="9990" max="10238" width="9.33203125" style="1"/>
    <col min="10239" max="10239" width="7.1640625" style="1" customWidth="1"/>
    <col min="10240" max="10240" width="56" style="1" customWidth="1"/>
    <col min="10241" max="10241" width="53" style="1" customWidth="1"/>
    <col min="10242" max="10242" width="12.33203125" style="1" customWidth="1"/>
    <col min="10243" max="10243" width="14" style="1" customWidth="1"/>
    <col min="10244" max="10244" width="14.1640625" style="1" customWidth="1"/>
    <col min="10245" max="10245" width="28.5" style="1" customWidth="1"/>
    <col min="10246" max="10494" width="9.33203125" style="1"/>
    <col min="10495" max="10495" width="7.1640625" style="1" customWidth="1"/>
    <col min="10496" max="10496" width="56" style="1" customWidth="1"/>
    <col min="10497" max="10497" width="53" style="1" customWidth="1"/>
    <col min="10498" max="10498" width="12.33203125" style="1" customWidth="1"/>
    <col min="10499" max="10499" width="14" style="1" customWidth="1"/>
    <col min="10500" max="10500" width="14.1640625" style="1" customWidth="1"/>
    <col min="10501" max="10501" width="28.5" style="1" customWidth="1"/>
    <col min="10502" max="10750" width="9.33203125" style="1"/>
    <col min="10751" max="10751" width="7.1640625" style="1" customWidth="1"/>
    <col min="10752" max="10752" width="56" style="1" customWidth="1"/>
    <col min="10753" max="10753" width="53" style="1" customWidth="1"/>
    <col min="10754" max="10754" width="12.33203125" style="1" customWidth="1"/>
    <col min="10755" max="10755" width="14" style="1" customWidth="1"/>
    <col min="10756" max="10756" width="14.1640625" style="1" customWidth="1"/>
    <col min="10757" max="10757" width="28.5" style="1" customWidth="1"/>
    <col min="10758" max="11006" width="9.33203125" style="1"/>
    <col min="11007" max="11007" width="7.1640625" style="1" customWidth="1"/>
    <col min="11008" max="11008" width="56" style="1" customWidth="1"/>
    <col min="11009" max="11009" width="53" style="1" customWidth="1"/>
    <col min="11010" max="11010" width="12.33203125" style="1" customWidth="1"/>
    <col min="11011" max="11011" width="14" style="1" customWidth="1"/>
    <col min="11012" max="11012" width="14.1640625" style="1" customWidth="1"/>
    <col min="11013" max="11013" width="28.5" style="1" customWidth="1"/>
    <col min="11014" max="11262" width="9.33203125" style="1"/>
    <col min="11263" max="11263" width="7.1640625" style="1" customWidth="1"/>
    <col min="11264" max="11264" width="56" style="1" customWidth="1"/>
    <col min="11265" max="11265" width="53" style="1" customWidth="1"/>
    <col min="11266" max="11266" width="12.33203125" style="1" customWidth="1"/>
    <col min="11267" max="11267" width="14" style="1" customWidth="1"/>
    <col min="11268" max="11268" width="14.1640625" style="1" customWidth="1"/>
    <col min="11269" max="11269" width="28.5" style="1" customWidth="1"/>
    <col min="11270" max="11518" width="9.33203125" style="1"/>
    <col min="11519" max="11519" width="7.1640625" style="1" customWidth="1"/>
    <col min="11520" max="11520" width="56" style="1" customWidth="1"/>
    <col min="11521" max="11521" width="53" style="1" customWidth="1"/>
    <col min="11522" max="11522" width="12.33203125" style="1" customWidth="1"/>
    <col min="11523" max="11523" width="14" style="1" customWidth="1"/>
    <col min="11524" max="11524" width="14.1640625" style="1" customWidth="1"/>
    <col min="11525" max="11525" width="28.5" style="1" customWidth="1"/>
    <col min="11526" max="11774" width="9.33203125" style="1"/>
    <col min="11775" max="11775" width="7.1640625" style="1" customWidth="1"/>
    <col min="11776" max="11776" width="56" style="1" customWidth="1"/>
    <col min="11777" max="11777" width="53" style="1" customWidth="1"/>
    <col min="11778" max="11778" width="12.33203125" style="1" customWidth="1"/>
    <col min="11779" max="11779" width="14" style="1" customWidth="1"/>
    <col min="11780" max="11780" width="14.1640625" style="1" customWidth="1"/>
    <col min="11781" max="11781" width="28.5" style="1" customWidth="1"/>
    <col min="11782" max="12030" width="9.33203125" style="1"/>
    <col min="12031" max="12031" width="7.1640625" style="1" customWidth="1"/>
    <col min="12032" max="12032" width="56" style="1" customWidth="1"/>
    <col min="12033" max="12033" width="53" style="1" customWidth="1"/>
    <col min="12034" max="12034" width="12.33203125" style="1" customWidth="1"/>
    <col min="12035" max="12035" width="14" style="1" customWidth="1"/>
    <col min="12036" max="12036" width="14.1640625" style="1" customWidth="1"/>
    <col min="12037" max="12037" width="28.5" style="1" customWidth="1"/>
    <col min="12038" max="12286" width="9.33203125" style="1"/>
    <col min="12287" max="12287" width="7.1640625" style="1" customWidth="1"/>
    <col min="12288" max="12288" width="56" style="1" customWidth="1"/>
    <col min="12289" max="12289" width="53" style="1" customWidth="1"/>
    <col min="12290" max="12290" width="12.33203125" style="1" customWidth="1"/>
    <col min="12291" max="12291" width="14" style="1" customWidth="1"/>
    <col min="12292" max="12292" width="14.1640625" style="1" customWidth="1"/>
    <col min="12293" max="12293" width="28.5" style="1" customWidth="1"/>
    <col min="12294" max="12542" width="9.33203125" style="1"/>
    <col min="12543" max="12543" width="7.1640625" style="1" customWidth="1"/>
    <col min="12544" max="12544" width="56" style="1" customWidth="1"/>
    <col min="12545" max="12545" width="53" style="1" customWidth="1"/>
    <col min="12546" max="12546" width="12.33203125" style="1" customWidth="1"/>
    <col min="12547" max="12547" width="14" style="1" customWidth="1"/>
    <col min="12548" max="12548" width="14.1640625" style="1" customWidth="1"/>
    <col min="12549" max="12549" width="28.5" style="1" customWidth="1"/>
    <col min="12550" max="12798" width="9.33203125" style="1"/>
    <col min="12799" max="12799" width="7.1640625" style="1" customWidth="1"/>
    <col min="12800" max="12800" width="56" style="1" customWidth="1"/>
    <col min="12801" max="12801" width="53" style="1" customWidth="1"/>
    <col min="12802" max="12802" width="12.33203125" style="1" customWidth="1"/>
    <col min="12803" max="12803" width="14" style="1" customWidth="1"/>
    <col min="12804" max="12804" width="14.1640625" style="1" customWidth="1"/>
    <col min="12805" max="12805" width="28.5" style="1" customWidth="1"/>
    <col min="12806" max="13054" width="9.33203125" style="1"/>
    <col min="13055" max="13055" width="7.1640625" style="1" customWidth="1"/>
    <col min="13056" max="13056" width="56" style="1" customWidth="1"/>
    <col min="13057" max="13057" width="53" style="1" customWidth="1"/>
    <col min="13058" max="13058" width="12.33203125" style="1" customWidth="1"/>
    <col min="13059" max="13059" width="14" style="1" customWidth="1"/>
    <col min="13060" max="13060" width="14.1640625" style="1" customWidth="1"/>
    <col min="13061" max="13061" width="28.5" style="1" customWidth="1"/>
    <col min="13062" max="13310" width="9.33203125" style="1"/>
    <col min="13311" max="13311" width="7.1640625" style="1" customWidth="1"/>
    <col min="13312" max="13312" width="56" style="1" customWidth="1"/>
    <col min="13313" max="13313" width="53" style="1" customWidth="1"/>
    <col min="13314" max="13314" width="12.33203125" style="1" customWidth="1"/>
    <col min="13315" max="13315" width="14" style="1" customWidth="1"/>
    <col min="13316" max="13316" width="14.1640625" style="1" customWidth="1"/>
    <col min="13317" max="13317" width="28.5" style="1" customWidth="1"/>
    <col min="13318" max="13566" width="9.33203125" style="1"/>
    <col min="13567" max="13567" width="7.1640625" style="1" customWidth="1"/>
    <col min="13568" max="13568" width="56" style="1" customWidth="1"/>
    <col min="13569" max="13569" width="53" style="1" customWidth="1"/>
    <col min="13570" max="13570" width="12.33203125" style="1" customWidth="1"/>
    <col min="13571" max="13571" width="14" style="1" customWidth="1"/>
    <col min="13572" max="13572" width="14.1640625" style="1" customWidth="1"/>
    <col min="13573" max="13573" width="28.5" style="1" customWidth="1"/>
    <col min="13574" max="13822" width="9.33203125" style="1"/>
    <col min="13823" max="13823" width="7.1640625" style="1" customWidth="1"/>
    <col min="13824" max="13824" width="56" style="1" customWidth="1"/>
    <col min="13825" max="13825" width="53" style="1" customWidth="1"/>
    <col min="13826" max="13826" width="12.33203125" style="1" customWidth="1"/>
    <col min="13827" max="13827" width="14" style="1" customWidth="1"/>
    <col min="13828" max="13828" width="14.1640625" style="1" customWidth="1"/>
    <col min="13829" max="13829" width="28.5" style="1" customWidth="1"/>
    <col min="13830" max="14078" width="9.33203125" style="1"/>
    <col min="14079" max="14079" width="7.1640625" style="1" customWidth="1"/>
    <col min="14080" max="14080" width="56" style="1" customWidth="1"/>
    <col min="14081" max="14081" width="53" style="1" customWidth="1"/>
    <col min="14082" max="14082" width="12.33203125" style="1" customWidth="1"/>
    <col min="14083" max="14083" width="14" style="1" customWidth="1"/>
    <col min="14084" max="14084" width="14.1640625" style="1" customWidth="1"/>
    <col min="14085" max="14085" width="28.5" style="1" customWidth="1"/>
    <col min="14086" max="14334" width="9.33203125" style="1"/>
    <col min="14335" max="14335" width="7.1640625" style="1" customWidth="1"/>
    <col min="14336" max="14336" width="56" style="1" customWidth="1"/>
    <col min="14337" max="14337" width="53" style="1" customWidth="1"/>
    <col min="14338" max="14338" width="12.33203125" style="1" customWidth="1"/>
    <col min="14339" max="14339" width="14" style="1" customWidth="1"/>
    <col min="14340" max="14340" width="14.1640625" style="1" customWidth="1"/>
    <col min="14341" max="14341" width="28.5" style="1" customWidth="1"/>
    <col min="14342" max="14590" width="9.33203125" style="1"/>
    <col min="14591" max="14591" width="7.1640625" style="1" customWidth="1"/>
    <col min="14592" max="14592" width="56" style="1" customWidth="1"/>
    <col min="14593" max="14593" width="53" style="1" customWidth="1"/>
    <col min="14594" max="14594" width="12.33203125" style="1" customWidth="1"/>
    <col min="14595" max="14595" width="14" style="1" customWidth="1"/>
    <col min="14596" max="14596" width="14.1640625" style="1" customWidth="1"/>
    <col min="14597" max="14597" width="28.5" style="1" customWidth="1"/>
    <col min="14598" max="14846" width="9.33203125" style="1"/>
    <col min="14847" max="14847" width="7.1640625" style="1" customWidth="1"/>
    <col min="14848" max="14848" width="56" style="1" customWidth="1"/>
    <col min="14849" max="14849" width="53" style="1" customWidth="1"/>
    <col min="14850" max="14850" width="12.33203125" style="1" customWidth="1"/>
    <col min="14851" max="14851" width="14" style="1" customWidth="1"/>
    <col min="14852" max="14852" width="14.1640625" style="1" customWidth="1"/>
    <col min="14853" max="14853" width="28.5" style="1" customWidth="1"/>
    <col min="14854" max="15102" width="9.33203125" style="1"/>
    <col min="15103" max="15103" width="7.1640625" style="1" customWidth="1"/>
    <col min="15104" max="15104" width="56" style="1" customWidth="1"/>
    <col min="15105" max="15105" width="53" style="1" customWidth="1"/>
    <col min="15106" max="15106" width="12.33203125" style="1" customWidth="1"/>
    <col min="15107" max="15107" width="14" style="1" customWidth="1"/>
    <col min="15108" max="15108" width="14.1640625" style="1" customWidth="1"/>
    <col min="15109" max="15109" width="28.5" style="1" customWidth="1"/>
    <col min="15110" max="15358" width="9.33203125" style="1"/>
    <col min="15359" max="15359" width="7.1640625" style="1" customWidth="1"/>
    <col min="15360" max="15360" width="56" style="1" customWidth="1"/>
    <col min="15361" max="15361" width="53" style="1" customWidth="1"/>
    <col min="15362" max="15362" width="12.33203125" style="1" customWidth="1"/>
    <col min="15363" max="15363" width="14" style="1" customWidth="1"/>
    <col min="15364" max="15364" width="14.1640625" style="1" customWidth="1"/>
    <col min="15365" max="15365" width="28.5" style="1" customWidth="1"/>
    <col min="15366" max="15614" width="9.33203125" style="1"/>
    <col min="15615" max="15615" width="7.1640625" style="1" customWidth="1"/>
    <col min="15616" max="15616" width="56" style="1" customWidth="1"/>
    <col min="15617" max="15617" width="53" style="1" customWidth="1"/>
    <col min="15618" max="15618" width="12.33203125" style="1" customWidth="1"/>
    <col min="15619" max="15619" width="14" style="1" customWidth="1"/>
    <col min="15620" max="15620" width="14.1640625" style="1" customWidth="1"/>
    <col min="15621" max="15621" width="28.5" style="1" customWidth="1"/>
    <col min="15622" max="15870" width="9.33203125" style="1"/>
    <col min="15871" max="15871" width="7.1640625" style="1" customWidth="1"/>
    <col min="15872" max="15872" width="56" style="1" customWidth="1"/>
    <col min="15873" max="15873" width="53" style="1" customWidth="1"/>
    <col min="15874" max="15874" width="12.33203125" style="1" customWidth="1"/>
    <col min="15875" max="15875" width="14" style="1" customWidth="1"/>
    <col min="15876" max="15876" width="14.1640625" style="1" customWidth="1"/>
    <col min="15877" max="15877" width="28.5" style="1" customWidth="1"/>
    <col min="15878" max="16126" width="9.33203125" style="1"/>
    <col min="16127" max="16127" width="7.1640625" style="1" customWidth="1"/>
    <col min="16128" max="16128" width="56" style="1" customWidth="1"/>
    <col min="16129" max="16129" width="53" style="1" customWidth="1"/>
    <col min="16130" max="16130" width="12.33203125" style="1" customWidth="1"/>
    <col min="16131" max="16131" width="14" style="1" customWidth="1"/>
    <col min="16132" max="16132" width="14.1640625" style="1" customWidth="1"/>
    <col min="16133" max="16133" width="28.5" style="1" customWidth="1"/>
    <col min="16134" max="16384" width="9.33203125" style="1"/>
  </cols>
  <sheetData>
    <row r="1" spans="1:8" ht="26.25" x14ac:dyDescent="0.2">
      <c r="A1" s="347" t="s">
        <v>406</v>
      </c>
      <c r="B1" s="347"/>
      <c r="C1" s="347"/>
      <c r="D1" s="347"/>
      <c r="E1" s="347"/>
      <c r="F1" s="347"/>
      <c r="G1" s="347"/>
    </row>
    <row r="2" spans="1:8" ht="27" customHeight="1" x14ac:dyDescent="0.2">
      <c r="A2" s="94" t="s">
        <v>44</v>
      </c>
      <c r="B2" s="238" t="s">
        <v>489</v>
      </c>
      <c r="C2" s="94" t="s">
        <v>398</v>
      </c>
      <c r="D2" s="94" t="s">
        <v>399</v>
      </c>
      <c r="E2" s="116" t="s">
        <v>15</v>
      </c>
      <c r="F2" s="239" t="s">
        <v>672</v>
      </c>
      <c r="G2" s="118" t="s">
        <v>673</v>
      </c>
    </row>
    <row r="3" spans="1:8" s="2" customFormat="1" ht="24.75" customHeight="1" x14ac:dyDescent="0.2">
      <c r="A3" s="240"/>
      <c r="B3" s="240"/>
      <c r="C3" s="346" t="s">
        <v>407</v>
      </c>
      <c r="D3" s="346"/>
      <c r="E3" s="346"/>
      <c r="F3" s="346"/>
      <c r="G3" s="241"/>
    </row>
    <row r="4" spans="1:8" s="34" customFormat="1" ht="28.5" x14ac:dyDescent="0.2">
      <c r="A4" s="240"/>
      <c r="B4" s="240"/>
      <c r="C4" s="240" t="s">
        <v>235</v>
      </c>
      <c r="D4" s="240"/>
      <c r="E4" s="242"/>
      <c r="F4" s="242"/>
      <c r="G4" s="243"/>
    </row>
    <row r="5" spans="1:8" s="36" customFormat="1" ht="16.5" x14ac:dyDescent="0.3">
      <c r="A5" s="244">
        <v>1</v>
      </c>
      <c r="B5" s="244"/>
      <c r="C5" s="245" t="s">
        <v>236</v>
      </c>
      <c r="D5" s="244" t="s">
        <v>237</v>
      </c>
      <c r="E5" s="246">
        <v>217</v>
      </c>
      <c r="F5" s="246"/>
      <c r="G5" s="247">
        <f>F5*E5</f>
        <v>0</v>
      </c>
      <c r="H5" s="43"/>
    </row>
    <row r="6" spans="1:8" s="36" customFormat="1" ht="16.5" x14ac:dyDescent="0.3">
      <c r="A6" s="244">
        <v>2</v>
      </c>
      <c r="B6" s="244"/>
      <c r="C6" s="245" t="s">
        <v>238</v>
      </c>
      <c r="D6" s="244" t="s">
        <v>237</v>
      </c>
      <c r="E6" s="246">
        <v>25</v>
      </c>
      <c r="F6" s="246"/>
      <c r="G6" s="247">
        <f t="shared" ref="G6:G11" si="0">F6*E6</f>
        <v>0</v>
      </c>
      <c r="H6" s="43"/>
    </row>
    <row r="7" spans="1:8" s="36" customFormat="1" ht="16.5" x14ac:dyDescent="0.3">
      <c r="A7" s="244">
        <v>3</v>
      </c>
      <c r="B7" s="244"/>
      <c r="C7" s="245" t="s">
        <v>239</v>
      </c>
      <c r="D7" s="244" t="s">
        <v>237</v>
      </c>
      <c r="E7" s="246">
        <v>15</v>
      </c>
      <c r="F7" s="246"/>
      <c r="G7" s="247">
        <f t="shared" si="0"/>
        <v>0</v>
      </c>
      <c r="H7" s="43"/>
    </row>
    <row r="8" spans="1:8" s="36" customFormat="1" ht="16.5" x14ac:dyDescent="0.3">
      <c r="A8" s="244">
        <v>4</v>
      </c>
      <c r="B8" s="244"/>
      <c r="C8" s="245" t="s">
        <v>240</v>
      </c>
      <c r="D8" s="244" t="s">
        <v>237</v>
      </c>
      <c r="E8" s="246">
        <v>76</v>
      </c>
      <c r="F8" s="246"/>
      <c r="G8" s="247">
        <f t="shared" si="0"/>
        <v>0</v>
      </c>
      <c r="H8" s="43"/>
    </row>
    <row r="9" spans="1:8" s="36" customFormat="1" ht="16.5" x14ac:dyDescent="0.3">
      <c r="A9" s="244">
        <v>5</v>
      </c>
      <c r="B9" s="244"/>
      <c r="C9" s="245" t="s">
        <v>241</v>
      </c>
      <c r="D9" s="244" t="s">
        <v>0</v>
      </c>
      <c r="E9" s="246">
        <v>3</v>
      </c>
      <c r="F9" s="246"/>
      <c r="G9" s="247">
        <f t="shared" si="0"/>
        <v>0</v>
      </c>
      <c r="H9" s="43"/>
    </row>
    <row r="10" spans="1:8" s="36" customFormat="1" ht="16.5" x14ac:dyDescent="0.3">
      <c r="A10" s="244">
        <v>6</v>
      </c>
      <c r="B10" s="244"/>
      <c r="C10" s="245" t="s">
        <v>242</v>
      </c>
      <c r="D10" s="244" t="s">
        <v>0</v>
      </c>
      <c r="E10" s="246">
        <v>25</v>
      </c>
      <c r="F10" s="246"/>
      <c r="G10" s="247">
        <f t="shared" si="0"/>
        <v>0</v>
      </c>
      <c r="H10" s="43"/>
    </row>
    <row r="11" spans="1:8" s="36" customFormat="1" ht="67.5" customHeight="1" x14ac:dyDescent="0.3">
      <c r="A11" s="244">
        <v>7</v>
      </c>
      <c r="B11" s="244"/>
      <c r="C11" s="245" t="s">
        <v>243</v>
      </c>
      <c r="D11" s="244" t="s">
        <v>244</v>
      </c>
      <c r="E11" s="246">
        <v>1</v>
      </c>
      <c r="F11" s="246"/>
      <c r="G11" s="247">
        <f t="shared" si="0"/>
        <v>0</v>
      </c>
      <c r="H11" s="43"/>
    </row>
    <row r="12" spans="1:8" s="36" customFormat="1" ht="18" customHeight="1" x14ac:dyDescent="0.2">
      <c r="A12" s="248"/>
      <c r="B12" s="244"/>
      <c r="C12" s="248" t="s">
        <v>245</v>
      </c>
      <c r="D12" s="248"/>
      <c r="E12" s="249"/>
      <c r="F12" s="249"/>
      <c r="G12" s="160"/>
    </row>
    <row r="13" spans="1:8" s="34" customFormat="1" ht="18" customHeight="1" x14ac:dyDescent="0.3">
      <c r="A13" s="244">
        <v>8</v>
      </c>
      <c r="B13" s="244"/>
      <c r="C13" s="250" t="s">
        <v>246</v>
      </c>
      <c r="D13" s="244" t="s">
        <v>28</v>
      </c>
      <c r="E13" s="246">
        <v>5</v>
      </c>
      <c r="F13" s="246"/>
      <c r="G13" s="247">
        <f>F13*E13</f>
        <v>0</v>
      </c>
    </row>
    <row r="14" spans="1:8" s="36" customFormat="1" ht="18" customHeight="1" x14ac:dyDescent="0.3">
      <c r="A14" s="244">
        <v>9</v>
      </c>
      <c r="B14" s="244"/>
      <c r="C14" s="250" t="s">
        <v>247</v>
      </c>
      <c r="D14" s="244" t="s">
        <v>28</v>
      </c>
      <c r="E14" s="246">
        <v>13</v>
      </c>
      <c r="F14" s="246"/>
      <c r="G14" s="247">
        <f t="shared" ref="G14:G18" si="1">F14*E14</f>
        <v>0</v>
      </c>
    </row>
    <row r="15" spans="1:8" s="36" customFormat="1" ht="18" customHeight="1" x14ac:dyDescent="0.3">
      <c r="A15" s="244">
        <v>10</v>
      </c>
      <c r="B15" s="244"/>
      <c r="C15" s="250" t="s">
        <v>248</v>
      </c>
      <c r="D15" s="244" t="s">
        <v>28</v>
      </c>
      <c r="E15" s="246">
        <v>36</v>
      </c>
      <c r="F15" s="246"/>
      <c r="G15" s="247">
        <f>F15*E15</f>
        <v>0</v>
      </c>
    </row>
    <row r="16" spans="1:8" s="36" customFormat="1" ht="18" customHeight="1" x14ac:dyDescent="0.3">
      <c r="A16" s="244">
        <v>11</v>
      </c>
      <c r="B16" s="244"/>
      <c r="C16" s="250" t="s">
        <v>249</v>
      </c>
      <c r="D16" s="244" t="s">
        <v>28</v>
      </c>
      <c r="E16" s="246">
        <v>4</v>
      </c>
      <c r="F16" s="246"/>
      <c r="G16" s="247">
        <f>F16*E16</f>
        <v>0</v>
      </c>
    </row>
    <row r="17" spans="1:8" s="36" customFormat="1" ht="18" customHeight="1" x14ac:dyDescent="0.3">
      <c r="A17" s="244">
        <v>12</v>
      </c>
      <c r="B17" s="244"/>
      <c r="C17" s="250" t="s">
        <v>250</v>
      </c>
      <c r="D17" s="244" t="s">
        <v>28</v>
      </c>
      <c r="E17" s="246">
        <v>2</v>
      </c>
      <c r="F17" s="246"/>
      <c r="G17" s="247">
        <f t="shared" si="1"/>
        <v>0</v>
      </c>
    </row>
    <row r="18" spans="1:8" s="36" customFormat="1" ht="18" customHeight="1" x14ac:dyDescent="0.3">
      <c r="A18" s="244">
        <v>13</v>
      </c>
      <c r="B18" s="244"/>
      <c r="C18" s="250" t="s">
        <v>251</v>
      </c>
      <c r="D18" s="244" t="s">
        <v>28</v>
      </c>
      <c r="E18" s="246">
        <v>1</v>
      </c>
      <c r="F18" s="246"/>
      <c r="G18" s="247">
        <f t="shared" si="1"/>
        <v>0</v>
      </c>
    </row>
    <row r="19" spans="1:8" s="36" customFormat="1" ht="18" customHeight="1" x14ac:dyDescent="0.2">
      <c r="A19" s="248"/>
      <c r="B19" s="244"/>
      <c r="C19" s="248" t="s">
        <v>252</v>
      </c>
      <c r="D19" s="248"/>
      <c r="E19" s="249"/>
      <c r="F19" s="249"/>
      <c r="G19" s="160"/>
    </row>
    <row r="20" spans="1:8" s="34" customFormat="1" ht="18" customHeight="1" x14ac:dyDescent="0.3">
      <c r="A20" s="244">
        <v>14</v>
      </c>
      <c r="B20" s="244"/>
      <c r="C20" s="250" t="s">
        <v>253</v>
      </c>
      <c r="D20" s="244" t="s">
        <v>28</v>
      </c>
      <c r="E20" s="246">
        <v>1</v>
      </c>
      <c r="F20" s="246"/>
      <c r="G20" s="247">
        <f t="shared" ref="G20:G25" si="2">F20*E20</f>
        <v>0</v>
      </c>
      <c r="H20" s="44"/>
    </row>
    <row r="21" spans="1:8" s="36" customFormat="1" ht="18" customHeight="1" x14ac:dyDescent="0.3">
      <c r="A21" s="244">
        <v>15</v>
      </c>
      <c r="B21" s="244"/>
      <c r="C21" s="250" t="s">
        <v>254</v>
      </c>
      <c r="D21" s="244" t="s">
        <v>28</v>
      </c>
      <c r="E21" s="246">
        <v>1</v>
      </c>
      <c r="F21" s="246"/>
      <c r="G21" s="247">
        <f t="shared" si="2"/>
        <v>0</v>
      </c>
      <c r="H21" s="43"/>
    </row>
    <row r="22" spans="1:8" s="36" customFormat="1" ht="18" customHeight="1" x14ac:dyDescent="0.3">
      <c r="A22" s="244">
        <v>16</v>
      </c>
      <c r="B22" s="244"/>
      <c r="C22" s="250" t="s">
        <v>255</v>
      </c>
      <c r="D22" s="244" t="s">
        <v>28</v>
      </c>
      <c r="E22" s="246">
        <v>1</v>
      </c>
      <c r="F22" s="246"/>
      <c r="G22" s="247">
        <f t="shared" si="2"/>
        <v>0</v>
      </c>
      <c r="H22" s="43"/>
    </row>
    <row r="23" spans="1:8" s="36" customFormat="1" ht="18" customHeight="1" x14ac:dyDescent="0.3">
      <c r="A23" s="244">
        <v>17</v>
      </c>
      <c r="B23" s="244"/>
      <c r="C23" s="250" t="s">
        <v>236</v>
      </c>
      <c r="D23" s="244" t="s">
        <v>237</v>
      </c>
      <c r="E23" s="246">
        <v>68</v>
      </c>
      <c r="F23" s="246"/>
      <c r="G23" s="247">
        <f t="shared" si="2"/>
        <v>0</v>
      </c>
      <c r="H23" s="43"/>
    </row>
    <row r="24" spans="1:8" s="36" customFormat="1" ht="18" customHeight="1" x14ac:dyDescent="0.3">
      <c r="A24" s="244">
        <v>18</v>
      </c>
      <c r="B24" s="244"/>
      <c r="C24" s="250" t="s">
        <v>256</v>
      </c>
      <c r="D24" s="244" t="s">
        <v>237</v>
      </c>
      <c r="E24" s="246">
        <v>1</v>
      </c>
      <c r="F24" s="246"/>
      <c r="G24" s="247">
        <f t="shared" si="2"/>
        <v>0</v>
      </c>
      <c r="H24" s="43"/>
    </row>
    <row r="25" spans="1:8" s="36" customFormat="1" ht="18" customHeight="1" x14ac:dyDescent="0.3">
      <c r="A25" s="244">
        <v>19</v>
      </c>
      <c r="B25" s="244"/>
      <c r="C25" s="250" t="s">
        <v>257</v>
      </c>
      <c r="D25" s="244" t="s">
        <v>28</v>
      </c>
      <c r="E25" s="246">
        <v>4</v>
      </c>
      <c r="F25" s="246"/>
      <c r="G25" s="247">
        <f t="shared" si="2"/>
        <v>0</v>
      </c>
      <c r="H25" s="43"/>
    </row>
    <row r="26" spans="1:8" s="36" customFormat="1" ht="18" customHeight="1" x14ac:dyDescent="0.3">
      <c r="A26" s="244">
        <v>20</v>
      </c>
      <c r="B26" s="244"/>
      <c r="C26" s="250" t="s">
        <v>258</v>
      </c>
      <c r="D26" s="244" t="s">
        <v>28</v>
      </c>
      <c r="E26" s="246">
        <v>2</v>
      </c>
      <c r="F26" s="246"/>
      <c r="G26" s="247">
        <f>F26*E26</f>
        <v>0</v>
      </c>
      <c r="H26" s="43"/>
    </row>
    <row r="27" spans="1:8" s="34" customFormat="1" ht="19.5" customHeight="1" x14ac:dyDescent="0.2">
      <c r="A27" s="251"/>
      <c r="B27" s="251"/>
      <c r="C27" s="252" t="s">
        <v>228</v>
      </c>
      <c r="D27" s="253" t="s">
        <v>671</v>
      </c>
      <c r="E27" s="209"/>
      <c r="F27" s="254"/>
      <c r="G27" s="255">
        <f>SUM(G5:G26)</f>
        <v>0</v>
      </c>
    </row>
    <row r="28" spans="1:8" s="45" customFormat="1" ht="17.25" x14ac:dyDescent="0.25">
      <c r="A28" s="256"/>
      <c r="B28" s="256"/>
      <c r="C28" s="256" t="s">
        <v>260</v>
      </c>
      <c r="D28" s="256"/>
      <c r="E28" s="257"/>
      <c r="F28" s="257"/>
      <c r="G28" s="258"/>
    </row>
    <row r="29" spans="1:8" s="43" customFormat="1" ht="18" customHeight="1" x14ac:dyDescent="0.3">
      <c r="A29" s="244">
        <v>1</v>
      </c>
      <c r="B29" s="244"/>
      <c r="C29" s="245" t="s">
        <v>261</v>
      </c>
      <c r="D29" s="244" t="s">
        <v>2</v>
      </c>
      <c r="E29" s="246">
        <v>3</v>
      </c>
      <c r="F29" s="246"/>
      <c r="G29" s="247">
        <f>E29*F29</f>
        <v>0</v>
      </c>
    </row>
    <row r="30" spans="1:8" s="43" customFormat="1" ht="18" customHeight="1" x14ac:dyDescent="0.3">
      <c r="A30" s="244">
        <v>2</v>
      </c>
      <c r="B30" s="244"/>
      <c r="C30" s="245" t="s">
        <v>262</v>
      </c>
      <c r="D30" s="244" t="s">
        <v>0</v>
      </c>
      <c r="E30" s="246">
        <v>12</v>
      </c>
      <c r="F30" s="246"/>
      <c r="G30" s="247">
        <f t="shared" ref="G30:G64" si="3">E30*F30</f>
        <v>0</v>
      </c>
    </row>
    <row r="31" spans="1:8" s="36" customFormat="1" ht="33" x14ac:dyDescent="0.2">
      <c r="A31" s="244">
        <v>3</v>
      </c>
      <c r="B31" s="244"/>
      <c r="C31" s="210" t="s">
        <v>263</v>
      </c>
      <c r="D31" s="244" t="s">
        <v>28</v>
      </c>
      <c r="E31" s="246">
        <v>1</v>
      </c>
      <c r="F31" s="246"/>
      <c r="G31" s="247">
        <f t="shared" si="3"/>
        <v>0</v>
      </c>
    </row>
    <row r="32" spans="1:8" s="34" customFormat="1" ht="16.5" x14ac:dyDescent="0.2">
      <c r="A32" s="259"/>
      <c r="B32" s="244"/>
      <c r="C32" s="259" t="s">
        <v>264</v>
      </c>
      <c r="D32" s="259"/>
      <c r="E32" s="260"/>
      <c r="F32" s="260"/>
      <c r="G32" s="247"/>
    </row>
    <row r="33" spans="1:9" s="36" customFormat="1" ht="33" x14ac:dyDescent="0.3">
      <c r="A33" s="261">
        <v>4</v>
      </c>
      <c r="B33" s="244"/>
      <c r="C33" s="245" t="s">
        <v>265</v>
      </c>
      <c r="D33" s="262" t="s">
        <v>0</v>
      </c>
      <c r="E33" s="263">
        <v>91</v>
      </c>
      <c r="F33" s="263"/>
      <c r="G33" s="247">
        <f t="shared" si="3"/>
        <v>0</v>
      </c>
    </row>
    <row r="34" spans="1:9" s="36" customFormat="1" ht="33" x14ac:dyDescent="0.3">
      <c r="A34" s="261">
        <v>5</v>
      </c>
      <c r="B34" s="244"/>
      <c r="C34" s="245" t="s">
        <v>266</v>
      </c>
      <c r="D34" s="262" t="s">
        <v>0</v>
      </c>
      <c r="E34" s="263">
        <v>50</v>
      </c>
      <c r="F34" s="263"/>
      <c r="G34" s="247">
        <f t="shared" si="3"/>
        <v>0</v>
      </c>
    </row>
    <row r="35" spans="1:9" s="36" customFormat="1" ht="16.5" x14ac:dyDescent="0.3">
      <c r="A35" s="261">
        <v>6</v>
      </c>
      <c r="B35" s="244"/>
      <c r="C35" s="245" t="s">
        <v>267</v>
      </c>
      <c r="D35" s="262" t="s">
        <v>28</v>
      </c>
      <c r="E35" s="263">
        <v>30</v>
      </c>
      <c r="F35" s="263"/>
      <c r="G35" s="247">
        <f t="shared" si="3"/>
        <v>0</v>
      </c>
    </row>
    <row r="36" spans="1:9" s="36" customFormat="1" ht="16.5" x14ac:dyDescent="0.3">
      <c r="A36" s="261">
        <v>7</v>
      </c>
      <c r="B36" s="244"/>
      <c r="C36" s="245" t="s">
        <v>268</v>
      </c>
      <c r="D36" s="262" t="s">
        <v>28</v>
      </c>
      <c r="E36" s="263">
        <v>10</v>
      </c>
      <c r="F36" s="263"/>
      <c r="G36" s="247">
        <f t="shared" si="3"/>
        <v>0</v>
      </c>
    </row>
    <row r="37" spans="1:9" s="36" customFormat="1" ht="33" x14ac:dyDescent="0.3">
      <c r="A37" s="261">
        <v>8</v>
      </c>
      <c r="B37" s="244"/>
      <c r="C37" s="245" t="s">
        <v>269</v>
      </c>
      <c r="D37" s="264" t="s">
        <v>244</v>
      </c>
      <c r="E37" s="265">
        <v>1</v>
      </c>
      <c r="F37" s="265"/>
      <c r="G37" s="247">
        <f t="shared" si="3"/>
        <v>0</v>
      </c>
    </row>
    <row r="38" spans="1:9" s="36" customFormat="1" ht="16.5" x14ac:dyDescent="0.3">
      <c r="A38" s="261">
        <v>9</v>
      </c>
      <c r="B38" s="244"/>
      <c r="C38" s="245" t="s">
        <v>490</v>
      </c>
      <c r="D38" s="262" t="s">
        <v>0</v>
      </c>
      <c r="E38" s="263">
        <v>11</v>
      </c>
      <c r="F38" s="229"/>
      <c r="G38" s="247">
        <f t="shared" si="3"/>
        <v>0</v>
      </c>
    </row>
    <row r="39" spans="1:9" s="36" customFormat="1" ht="16.5" x14ac:dyDescent="0.3">
      <c r="A39" s="261">
        <v>10</v>
      </c>
      <c r="B39" s="244"/>
      <c r="C39" s="245" t="s">
        <v>491</v>
      </c>
      <c r="D39" s="262" t="s">
        <v>0</v>
      </c>
      <c r="E39" s="263">
        <v>13</v>
      </c>
      <c r="F39" s="229"/>
      <c r="G39" s="247">
        <f t="shared" si="3"/>
        <v>0</v>
      </c>
    </row>
    <row r="40" spans="1:9" s="36" customFormat="1" ht="16.5" x14ac:dyDescent="0.3">
      <c r="A40" s="261">
        <v>11</v>
      </c>
      <c r="B40" s="244"/>
      <c r="C40" s="245" t="s">
        <v>492</v>
      </c>
      <c r="D40" s="262" t="s">
        <v>0</v>
      </c>
      <c r="E40" s="263">
        <f>10</f>
        <v>10</v>
      </c>
      <c r="F40" s="246"/>
      <c r="G40" s="247">
        <f t="shared" si="3"/>
        <v>0</v>
      </c>
    </row>
    <row r="41" spans="1:9" s="36" customFormat="1" ht="16.5" x14ac:dyDescent="0.3">
      <c r="A41" s="261">
        <v>12</v>
      </c>
      <c r="B41" s="244"/>
      <c r="C41" s="245" t="s">
        <v>493</v>
      </c>
      <c r="D41" s="262" t="s">
        <v>0</v>
      </c>
      <c r="E41" s="263">
        <v>31</v>
      </c>
      <c r="F41" s="263"/>
      <c r="G41" s="247">
        <f t="shared" si="3"/>
        <v>0</v>
      </c>
    </row>
    <row r="42" spans="1:9" s="36" customFormat="1" ht="16.5" x14ac:dyDescent="0.3">
      <c r="A42" s="261">
        <v>13</v>
      </c>
      <c r="B42" s="244"/>
      <c r="C42" s="245" t="s">
        <v>494</v>
      </c>
      <c r="D42" s="262" t="s">
        <v>0</v>
      </c>
      <c r="E42" s="263">
        <v>15</v>
      </c>
      <c r="F42" s="263"/>
      <c r="G42" s="247">
        <f t="shared" si="3"/>
        <v>0</v>
      </c>
    </row>
    <row r="43" spans="1:9" s="36" customFormat="1" ht="16.5" x14ac:dyDescent="0.3">
      <c r="A43" s="261">
        <v>14</v>
      </c>
      <c r="B43" s="244"/>
      <c r="C43" s="245" t="s">
        <v>495</v>
      </c>
      <c r="D43" s="262" t="s">
        <v>0</v>
      </c>
      <c r="E43" s="263">
        <v>7</v>
      </c>
      <c r="F43" s="246"/>
      <c r="G43" s="247">
        <f t="shared" si="3"/>
        <v>0</v>
      </c>
    </row>
    <row r="44" spans="1:9" s="36" customFormat="1" ht="16.5" x14ac:dyDescent="0.3">
      <c r="A44" s="261">
        <v>15</v>
      </c>
      <c r="B44" s="244"/>
      <c r="C44" s="245" t="s">
        <v>271</v>
      </c>
      <c r="D44" s="262" t="s">
        <v>28</v>
      </c>
      <c r="E44" s="263">
        <v>15</v>
      </c>
      <c r="F44" s="263"/>
      <c r="G44" s="247">
        <f t="shared" si="3"/>
        <v>0</v>
      </c>
    </row>
    <row r="45" spans="1:9" s="36" customFormat="1" ht="16.5" x14ac:dyDescent="0.3">
      <c r="A45" s="261">
        <v>16</v>
      </c>
      <c r="B45" s="244"/>
      <c r="C45" s="245" t="s">
        <v>272</v>
      </c>
      <c r="D45" s="262" t="s">
        <v>28</v>
      </c>
      <c r="E45" s="263">
        <v>30</v>
      </c>
      <c r="F45" s="263"/>
      <c r="G45" s="247">
        <f t="shared" si="3"/>
        <v>0</v>
      </c>
    </row>
    <row r="46" spans="1:9" s="36" customFormat="1" ht="33" x14ac:dyDescent="0.3">
      <c r="A46" s="261">
        <v>17</v>
      </c>
      <c r="B46" s="244"/>
      <c r="C46" s="245" t="s">
        <v>273</v>
      </c>
      <c r="D46" s="262" t="s">
        <v>28</v>
      </c>
      <c r="E46" s="263">
        <v>2</v>
      </c>
      <c r="F46" s="246"/>
      <c r="G46" s="247">
        <f t="shared" si="3"/>
        <v>0</v>
      </c>
    </row>
    <row r="47" spans="1:9" s="34" customFormat="1" ht="33" x14ac:dyDescent="0.3">
      <c r="A47" s="261">
        <v>18</v>
      </c>
      <c r="B47" s="244"/>
      <c r="C47" s="245" t="s">
        <v>274</v>
      </c>
      <c r="D47" s="262" t="s">
        <v>28</v>
      </c>
      <c r="E47" s="263">
        <v>1</v>
      </c>
      <c r="F47" s="246"/>
      <c r="G47" s="247">
        <f t="shared" si="3"/>
        <v>0</v>
      </c>
      <c r="H47" s="36"/>
      <c r="I47" s="36"/>
    </row>
    <row r="48" spans="1:9" s="36" customFormat="1" ht="33" x14ac:dyDescent="0.3">
      <c r="A48" s="261">
        <v>19</v>
      </c>
      <c r="B48" s="244"/>
      <c r="C48" s="245" t="s">
        <v>275</v>
      </c>
      <c r="D48" s="262" t="s">
        <v>28</v>
      </c>
      <c r="E48" s="263">
        <v>1</v>
      </c>
      <c r="F48" s="246"/>
      <c r="G48" s="247">
        <f t="shared" si="3"/>
        <v>0</v>
      </c>
    </row>
    <row r="49" spans="1:9" s="36" customFormat="1" ht="33" x14ac:dyDescent="0.3">
      <c r="A49" s="261">
        <v>20</v>
      </c>
      <c r="B49" s="244"/>
      <c r="C49" s="245" t="s">
        <v>276</v>
      </c>
      <c r="D49" s="262" t="s">
        <v>28</v>
      </c>
      <c r="E49" s="263">
        <v>1</v>
      </c>
      <c r="F49" s="263"/>
      <c r="G49" s="247">
        <f t="shared" si="3"/>
        <v>0</v>
      </c>
    </row>
    <row r="50" spans="1:9" s="43" customFormat="1" ht="18" customHeight="1" x14ac:dyDescent="0.3">
      <c r="A50" s="261">
        <v>21</v>
      </c>
      <c r="B50" s="244"/>
      <c r="C50" s="245" t="s">
        <v>277</v>
      </c>
      <c r="D50" s="266" t="s">
        <v>244</v>
      </c>
      <c r="E50" s="263">
        <v>1</v>
      </c>
      <c r="F50" s="263"/>
      <c r="G50" s="247">
        <f t="shared" si="3"/>
        <v>0</v>
      </c>
      <c r="H50" s="44"/>
      <c r="I50" s="44"/>
    </row>
    <row r="51" spans="1:9" s="43" customFormat="1" ht="18" customHeight="1" x14ac:dyDescent="0.3">
      <c r="A51" s="261">
        <v>22</v>
      </c>
      <c r="B51" s="244"/>
      <c r="C51" s="245" t="s">
        <v>278</v>
      </c>
      <c r="D51" s="244" t="s">
        <v>28</v>
      </c>
      <c r="E51" s="246">
        <v>3</v>
      </c>
      <c r="F51" s="246"/>
      <c r="G51" s="247">
        <f t="shared" si="3"/>
        <v>0</v>
      </c>
    </row>
    <row r="52" spans="1:9" s="43" customFormat="1" ht="18" customHeight="1" x14ac:dyDescent="0.3">
      <c r="A52" s="261">
        <v>23</v>
      </c>
      <c r="B52" s="244"/>
      <c r="C52" s="245" t="s">
        <v>279</v>
      </c>
      <c r="D52" s="262" t="s">
        <v>28</v>
      </c>
      <c r="E52" s="263">
        <v>3</v>
      </c>
      <c r="F52" s="263"/>
      <c r="G52" s="247">
        <f t="shared" si="3"/>
        <v>0</v>
      </c>
    </row>
    <row r="53" spans="1:9" s="43" customFormat="1" ht="18" customHeight="1" x14ac:dyDescent="0.25">
      <c r="A53" s="259"/>
      <c r="B53" s="259"/>
      <c r="C53" s="259" t="s">
        <v>252</v>
      </c>
      <c r="D53" s="259"/>
      <c r="E53" s="260"/>
      <c r="F53" s="260"/>
      <c r="G53" s="247"/>
    </row>
    <row r="54" spans="1:9" s="43" customFormat="1" ht="18" customHeight="1" x14ac:dyDescent="0.3">
      <c r="A54" s="261">
        <v>24</v>
      </c>
      <c r="B54" s="244"/>
      <c r="C54" s="245" t="s">
        <v>270</v>
      </c>
      <c r="D54" s="262" t="s">
        <v>0</v>
      </c>
      <c r="E54" s="263">
        <v>20</v>
      </c>
      <c r="F54" s="263"/>
      <c r="G54" s="247">
        <f t="shared" si="3"/>
        <v>0</v>
      </c>
    </row>
    <row r="55" spans="1:9" s="43" customFormat="1" ht="18" customHeight="1" x14ac:dyDescent="0.3">
      <c r="A55" s="261">
        <v>25</v>
      </c>
      <c r="B55" s="244"/>
      <c r="C55" s="245" t="s">
        <v>280</v>
      </c>
      <c r="D55" s="262" t="s">
        <v>0</v>
      </c>
      <c r="E55" s="263">
        <v>20</v>
      </c>
      <c r="F55" s="263"/>
      <c r="G55" s="247">
        <f t="shared" si="3"/>
        <v>0</v>
      </c>
    </row>
    <row r="56" spans="1:9" s="43" customFormat="1" ht="18" customHeight="1" x14ac:dyDescent="0.3">
      <c r="A56" s="261">
        <v>26</v>
      </c>
      <c r="B56" s="244"/>
      <c r="C56" s="245" t="s">
        <v>281</v>
      </c>
      <c r="D56" s="262" t="s">
        <v>28</v>
      </c>
      <c r="E56" s="263">
        <v>2</v>
      </c>
      <c r="F56" s="263"/>
      <c r="G56" s="247">
        <f t="shared" si="3"/>
        <v>0</v>
      </c>
    </row>
    <row r="57" spans="1:9" s="43" customFormat="1" ht="18" customHeight="1" x14ac:dyDescent="0.3">
      <c r="A57" s="261">
        <v>27</v>
      </c>
      <c r="B57" s="244"/>
      <c r="C57" s="245" t="s">
        <v>282</v>
      </c>
      <c r="D57" s="262" t="s">
        <v>28</v>
      </c>
      <c r="E57" s="263">
        <v>13</v>
      </c>
      <c r="F57" s="263"/>
      <c r="G57" s="247">
        <f t="shared" si="3"/>
        <v>0</v>
      </c>
    </row>
    <row r="58" spans="1:9" s="43" customFormat="1" ht="18" customHeight="1" x14ac:dyDescent="0.3">
      <c r="A58" s="261">
        <v>28</v>
      </c>
      <c r="B58" s="244"/>
      <c r="C58" s="245" t="s">
        <v>283</v>
      </c>
      <c r="D58" s="262" t="s">
        <v>28</v>
      </c>
      <c r="E58" s="263">
        <v>1</v>
      </c>
      <c r="F58" s="263"/>
      <c r="G58" s="247">
        <f t="shared" si="3"/>
        <v>0</v>
      </c>
    </row>
    <row r="59" spans="1:9" s="43" customFormat="1" ht="18" customHeight="1" x14ac:dyDescent="0.3">
      <c r="A59" s="261">
        <v>29</v>
      </c>
      <c r="B59" s="244"/>
      <c r="C59" s="245" t="s">
        <v>284</v>
      </c>
      <c r="D59" s="262" t="s">
        <v>28</v>
      </c>
      <c r="E59" s="263">
        <v>1</v>
      </c>
      <c r="F59" s="263"/>
      <c r="G59" s="247">
        <f t="shared" si="3"/>
        <v>0</v>
      </c>
    </row>
    <row r="60" spans="1:9" s="43" customFormat="1" ht="18" customHeight="1" x14ac:dyDescent="0.3">
      <c r="A60" s="261">
        <v>30</v>
      </c>
      <c r="B60" s="244"/>
      <c r="C60" s="245" t="s">
        <v>285</v>
      </c>
      <c r="D60" s="262" t="s">
        <v>28</v>
      </c>
      <c r="E60" s="263">
        <v>1</v>
      </c>
      <c r="F60" s="263"/>
      <c r="G60" s="247">
        <f t="shared" si="3"/>
        <v>0</v>
      </c>
    </row>
    <row r="61" spans="1:9" s="44" customFormat="1" ht="18" customHeight="1" x14ac:dyDescent="0.3">
      <c r="A61" s="261">
        <v>31</v>
      </c>
      <c r="B61" s="244"/>
      <c r="C61" s="245" t="s">
        <v>286</v>
      </c>
      <c r="D61" s="262" t="s">
        <v>28</v>
      </c>
      <c r="E61" s="263">
        <v>2</v>
      </c>
      <c r="F61" s="263"/>
      <c r="G61" s="247">
        <f t="shared" si="3"/>
        <v>0</v>
      </c>
      <c r="H61" s="43"/>
      <c r="I61" s="43"/>
    </row>
    <row r="62" spans="1:9" s="44" customFormat="1" ht="18" customHeight="1" x14ac:dyDescent="0.3">
      <c r="A62" s="261">
        <v>32</v>
      </c>
      <c r="B62" s="244"/>
      <c r="C62" s="245" t="s">
        <v>287</v>
      </c>
      <c r="D62" s="262" t="s">
        <v>28</v>
      </c>
      <c r="E62" s="263">
        <v>2</v>
      </c>
      <c r="F62" s="263"/>
      <c r="G62" s="247">
        <f t="shared" si="3"/>
        <v>0</v>
      </c>
      <c r="H62" s="43"/>
      <c r="I62" s="43"/>
    </row>
    <row r="63" spans="1:9" s="43" customFormat="1" ht="18" customHeight="1" x14ac:dyDescent="0.3">
      <c r="A63" s="261">
        <v>33</v>
      </c>
      <c r="B63" s="244"/>
      <c r="C63" s="245" t="s">
        <v>288</v>
      </c>
      <c r="D63" s="262" t="s">
        <v>28</v>
      </c>
      <c r="E63" s="263">
        <v>2</v>
      </c>
      <c r="F63" s="263"/>
      <c r="G63" s="247">
        <f t="shared" si="3"/>
        <v>0</v>
      </c>
      <c r="H63" s="44"/>
      <c r="I63" s="44"/>
    </row>
    <row r="64" spans="1:9" s="43" customFormat="1" ht="18" customHeight="1" x14ac:dyDescent="0.3">
      <c r="A64" s="261">
        <v>34</v>
      </c>
      <c r="B64" s="244"/>
      <c r="C64" s="245" t="s">
        <v>289</v>
      </c>
      <c r="D64" s="262" t="s">
        <v>28</v>
      </c>
      <c r="E64" s="263">
        <v>1</v>
      </c>
      <c r="F64" s="263"/>
      <c r="G64" s="247">
        <f t="shared" si="3"/>
        <v>0</v>
      </c>
      <c r="H64" s="44"/>
      <c r="I64" s="44"/>
    </row>
    <row r="65" spans="1:9" s="36" customFormat="1" ht="18" customHeight="1" x14ac:dyDescent="0.2">
      <c r="A65" s="251"/>
      <c r="B65" s="251"/>
      <c r="C65" s="252" t="s">
        <v>229</v>
      </c>
      <c r="D65" s="253" t="s">
        <v>671</v>
      </c>
      <c r="E65" s="209"/>
      <c r="F65" s="254"/>
      <c r="G65" s="255">
        <f>SUM(G29:G64)</f>
        <v>0</v>
      </c>
    </row>
    <row r="66" spans="1:9" s="43" customFormat="1" ht="18" customHeight="1" x14ac:dyDescent="0.25">
      <c r="A66" s="259"/>
      <c r="B66" s="259"/>
      <c r="C66" s="259" t="s">
        <v>290</v>
      </c>
      <c r="D66" s="259"/>
      <c r="E66" s="260"/>
      <c r="F66" s="260"/>
      <c r="G66" s="267"/>
    </row>
    <row r="67" spans="1:9" s="43" customFormat="1" ht="18" customHeight="1" x14ac:dyDescent="0.25">
      <c r="A67" s="259"/>
      <c r="B67" s="259"/>
      <c r="C67" s="259" t="s">
        <v>291</v>
      </c>
      <c r="D67" s="259"/>
      <c r="E67" s="260"/>
      <c r="F67" s="260"/>
      <c r="G67" s="175"/>
    </row>
    <row r="68" spans="1:9" s="46" customFormat="1" ht="18" customHeight="1" x14ac:dyDescent="0.2">
      <c r="A68" s="244">
        <v>1</v>
      </c>
      <c r="B68" s="244"/>
      <c r="C68" s="207" t="s">
        <v>292</v>
      </c>
      <c r="D68" s="244" t="s">
        <v>0</v>
      </c>
      <c r="E68" s="246">
        <v>33</v>
      </c>
      <c r="F68" s="246"/>
      <c r="G68" s="247">
        <f>E68*F68</f>
        <v>0</v>
      </c>
    </row>
    <row r="69" spans="1:9" s="46" customFormat="1" ht="18" customHeight="1" x14ac:dyDescent="0.2">
      <c r="A69" s="244">
        <v>2</v>
      </c>
      <c r="B69" s="244"/>
      <c r="C69" s="207" t="s">
        <v>293</v>
      </c>
      <c r="D69" s="244" t="s">
        <v>0</v>
      </c>
      <c r="E69" s="246">
        <v>42</v>
      </c>
      <c r="F69" s="246"/>
      <c r="G69" s="247">
        <f t="shared" ref="G69:G96" si="4">E69*F69</f>
        <v>0</v>
      </c>
    </row>
    <row r="70" spans="1:9" s="47" customFormat="1" ht="18" customHeight="1" x14ac:dyDescent="0.2">
      <c r="A70" s="244">
        <v>3</v>
      </c>
      <c r="B70" s="244"/>
      <c r="C70" s="207" t="s">
        <v>294</v>
      </c>
      <c r="D70" s="244" t="s">
        <v>28</v>
      </c>
      <c r="E70" s="246">
        <v>5</v>
      </c>
      <c r="F70" s="246"/>
      <c r="G70" s="247">
        <f t="shared" si="4"/>
        <v>0</v>
      </c>
      <c r="H70" s="46"/>
      <c r="I70" s="46"/>
    </row>
    <row r="71" spans="1:9" s="46" customFormat="1" ht="45" customHeight="1" x14ac:dyDescent="0.2">
      <c r="A71" s="244">
        <v>4</v>
      </c>
      <c r="B71" s="244"/>
      <c r="C71" s="210" t="s">
        <v>295</v>
      </c>
      <c r="D71" s="101" t="s">
        <v>244</v>
      </c>
      <c r="E71" s="246">
        <v>1</v>
      </c>
      <c r="F71" s="246"/>
      <c r="G71" s="247">
        <f t="shared" si="4"/>
        <v>0</v>
      </c>
    </row>
    <row r="72" spans="1:9" s="46" customFormat="1" ht="18" customHeight="1" x14ac:dyDescent="0.2">
      <c r="A72" s="244">
        <v>5</v>
      </c>
      <c r="B72" s="244"/>
      <c r="C72" s="207" t="s">
        <v>241</v>
      </c>
      <c r="D72" s="244" t="s">
        <v>0</v>
      </c>
      <c r="E72" s="246">
        <v>27</v>
      </c>
      <c r="F72" s="229"/>
      <c r="G72" s="247">
        <f t="shared" si="4"/>
        <v>0</v>
      </c>
      <c r="H72" s="47"/>
      <c r="I72" s="47"/>
    </row>
    <row r="73" spans="1:9" s="46" customFormat="1" ht="18" customHeight="1" x14ac:dyDescent="0.2">
      <c r="A73" s="244">
        <v>6</v>
      </c>
      <c r="B73" s="244"/>
      <c r="C73" s="207" t="s">
        <v>296</v>
      </c>
      <c r="D73" s="244" t="s">
        <v>0</v>
      </c>
      <c r="E73" s="246">
        <v>3</v>
      </c>
      <c r="F73" s="246"/>
      <c r="G73" s="247">
        <f t="shared" si="4"/>
        <v>0</v>
      </c>
    </row>
    <row r="74" spans="1:9" s="46" customFormat="1" ht="18" customHeight="1" x14ac:dyDescent="0.2">
      <c r="A74" s="259"/>
      <c r="B74" s="244"/>
      <c r="C74" s="259" t="s">
        <v>297</v>
      </c>
      <c r="D74" s="259"/>
      <c r="E74" s="260"/>
      <c r="F74" s="260"/>
      <c r="G74" s="247"/>
    </row>
    <row r="75" spans="1:9" s="46" customFormat="1" ht="18" customHeight="1" x14ac:dyDescent="0.2">
      <c r="A75" s="244">
        <v>7</v>
      </c>
      <c r="B75" s="244"/>
      <c r="C75" s="207" t="s">
        <v>292</v>
      </c>
      <c r="D75" s="244" t="s">
        <v>0</v>
      </c>
      <c r="E75" s="246">
        <v>24</v>
      </c>
      <c r="F75" s="246"/>
      <c r="G75" s="247">
        <f t="shared" si="4"/>
        <v>0</v>
      </c>
    </row>
    <row r="76" spans="1:9" s="46" customFormat="1" ht="18" customHeight="1" x14ac:dyDescent="0.2">
      <c r="A76" s="244">
        <v>8</v>
      </c>
      <c r="B76" s="244"/>
      <c r="C76" s="207" t="s">
        <v>298</v>
      </c>
      <c r="D76" s="244" t="s">
        <v>28</v>
      </c>
      <c r="E76" s="246">
        <v>5</v>
      </c>
      <c r="F76" s="246"/>
      <c r="G76" s="247">
        <f t="shared" si="4"/>
        <v>0</v>
      </c>
    </row>
    <row r="77" spans="1:9" s="36" customFormat="1" ht="82.5" x14ac:dyDescent="0.3">
      <c r="A77" s="244">
        <v>9</v>
      </c>
      <c r="B77" s="244"/>
      <c r="C77" s="245" t="s">
        <v>299</v>
      </c>
      <c r="D77" s="244" t="s">
        <v>28</v>
      </c>
      <c r="E77" s="246">
        <v>4</v>
      </c>
      <c r="F77" s="246"/>
      <c r="G77" s="247">
        <f t="shared" si="4"/>
        <v>0</v>
      </c>
    </row>
    <row r="78" spans="1:9" s="36" customFormat="1" ht="99" x14ac:dyDescent="0.3">
      <c r="A78" s="244">
        <v>10</v>
      </c>
      <c r="B78" s="244"/>
      <c r="C78" s="245" t="s">
        <v>300</v>
      </c>
      <c r="D78" s="244" t="s">
        <v>28</v>
      </c>
      <c r="E78" s="246">
        <v>1</v>
      </c>
      <c r="F78" s="246"/>
      <c r="G78" s="247">
        <f t="shared" si="4"/>
        <v>0</v>
      </c>
    </row>
    <row r="79" spans="1:9" s="34" customFormat="1" ht="33" x14ac:dyDescent="0.3">
      <c r="A79" s="244">
        <v>11</v>
      </c>
      <c r="B79" s="244"/>
      <c r="C79" s="245" t="s">
        <v>301</v>
      </c>
      <c r="D79" s="244" t="s">
        <v>237</v>
      </c>
      <c r="E79" s="246">
        <v>176</v>
      </c>
      <c r="F79" s="246"/>
      <c r="G79" s="247">
        <f t="shared" si="4"/>
        <v>0</v>
      </c>
      <c r="H79" s="36"/>
      <c r="I79" s="36"/>
    </row>
    <row r="80" spans="1:9" s="36" customFormat="1" ht="16.5" x14ac:dyDescent="0.3">
      <c r="A80" s="244">
        <v>12</v>
      </c>
      <c r="B80" s="244"/>
      <c r="C80" s="250" t="s">
        <v>302</v>
      </c>
      <c r="D80" s="244" t="s">
        <v>28</v>
      </c>
      <c r="E80" s="246">
        <v>5</v>
      </c>
      <c r="F80" s="246"/>
      <c r="G80" s="247">
        <f t="shared" si="4"/>
        <v>0</v>
      </c>
    </row>
    <row r="81" spans="1:9" s="34" customFormat="1" ht="16.5" x14ac:dyDescent="0.2">
      <c r="A81" s="259"/>
      <c r="B81" s="244"/>
      <c r="C81" s="259" t="s">
        <v>303</v>
      </c>
      <c r="D81" s="259"/>
      <c r="E81" s="260"/>
      <c r="F81" s="260"/>
      <c r="G81" s="247"/>
      <c r="H81" s="36"/>
      <c r="I81" s="36"/>
    </row>
    <row r="82" spans="1:9" s="36" customFormat="1" ht="16.5" x14ac:dyDescent="0.3">
      <c r="A82" s="244">
        <v>13</v>
      </c>
      <c r="B82" s="244"/>
      <c r="C82" s="245" t="s">
        <v>304</v>
      </c>
      <c r="D82" s="244" t="s">
        <v>28</v>
      </c>
      <c r="E82" s="246">
        <v>3</v>
      </c>
      <c r="F82" s="246"/>
      <c r="G82" s="247">
        <f t="shared" si="4"/>
        <v>0</v>
      </c>
    </row>
    <row r="83" spans="1:9" s="36" customFormat="1" ht="16.5" x14ac:dyDescent="0.3">
      <c r="A83" s="244">
        <v>14</v>
      </c>
      <c r="B83" s="244"/>
      <c r="C83" s="245" t="s">
        <v>305</v>
      </c>
      <c r="D83" s="244" t="s">
        <v>28</v>
      </c>
      <c r="E83" s="246">
        <v>1</v>
      </c>
      <c r="F83" s="246"/>
      <c r="G83" s="247">
        <f t="shared" si="4"/>
        <v>0</v>
      </c>
    </row>
    <row r="84" spans="1:9" s="36" customFormat="1" ht="16.5" x14ac:dyDescent="0.3">
      <c r="A84" s="244">
        <v>15</v>
      </c>
      <c r="B84" s="244"/>
      <c r="C84" s="245" t="s">
        <v>306</v>
      </c>
      <c r="D84" s="244" t="s">
        <v>0</v>
      </c>
      <c r="E84" s="246">
        <v>3</v>
      </c>
      <c r="F84" s="246"/>
      <c r="G84" s="247">
        <f t="shared" si="4"/>
        <v>0</v>
      </c>
      <c r="H84" s="34"/>
      <c r="I84" s="34"/>
    </row>
    <row r="85" spans="1:9" s="36" customFormat="1" ht="16.5" x14ac:dyDescent="0.3">
      <c r="A85" s="244">
        <v>16</v>
      </c>
      <c r="B85" s="244"/>
      <c r="C85" s="245" t="s">
        <v>292</v>
      </c>
      <c r="D85" s="244" t="s">
        <v>0</v>
      </c>
      <c r="E85" s="246">
        <v>32</v>
      </c>
      <c r="F85" s="246"/>
      <c r="G85" s="247">
        <f t="shared" si="4"/>
        <v>0</v>
      </c>
    </row>
    <row r="86" spans="1:9" s="36" customFormat="1" ht="16.5" x14ac:dyDescent="0.3">
      <c r="A86" s="244">
        <v>17</v>
      </c>
      <c r="B86" s="244"/>
      <c r="C86" s="245" t="s">
        <v>307</v>
      </c>
      <c r="D86" s="244" t="s">
        <v>0</v>
      </c>
      <c r="E86" s="246">
        <v>36</v>
      </c>
      <c r="F86" s="246"/>
      <c r="G86" s="247">
        <f t="shared" si="4"/>
        <v>0</v>
      </c>
    </row>
    <row r="87" spans="1:9" s="34" customFormat="1" ht="16.5" x14ac:dyDescent="0.2">
      <c r="A87" s="259"/>
      <c r="B87" s="244"/>
      <c r="C87" s="259" t="s">
        <v>308</v>
      </c>
      <c r="D87" s="259"/>
      <c r="E87" s="260"/>
      <c r="F87" s="260"/>
      <c r="G87" s="247"/>
      <c r="H87" s="36"/>
      <c r="I87" s="36"/>
    </row>
    <row r="88" spans="1:9" s="36" customFormat="1" ht="33" x14ac:dyDescent="0.3">
      <c r="A88" s="244">
        <v>18</v>
      </c>
      <c r="B88" s="244"/>
      <c r="C88" s="245" t="s">
        <v>309</v>
      </c>
      <c r="D88" s="244" t="s">
        <v>2</v>
      </c>
      <c r="E88" s="246">
        <v>30</v>
      </c>
      <c r="F88" s="246"/>
      <c r="G88" s="247">
        <f t="shared" si="4"/>
        <v>0</v>
      </c>
    </row>
    <row r="89" spans="1:9" s="36" customFormat="1" ht="16.5" x14ac:dyDescent="0.3">
      <c r="A89" s="244">
        <v>19</v>
      </c>
      <c r="B89" s="244"/>
      <c r="C89" s="245" t="s">
        <v>261</v>
      </c>
      <c r="D89" s="244" t="s">
        <v>2</v>
      </c>
      <c r="E89" s="246">
        <v>6</v>
      </c>
      <c r="F89" s="246"/>
      <c r="G89" s="247">
        <f t="shared" si="4"/>
        <v>0</v>
      </c>
    </row>
    <row r="90" spans="1:9" s="34" customFormat="1" ht="16.5" x14ac:dyDescent="0.3">
      <c r="A90" s="244">
        <v>20</v>
      </c>
      <c r="B90" s="244"/>
      <c r="C90" s="245" t="s">
        <v>310</v>
      </c>
      <c r="D90" s="244" t="s">
        <v>0</v>
      </c>
      <c r="E90" s="246">
        <v>60</v>
      </c>
      <c r="F90" s="246"/>
      <c r="G90" s="247">
        <f t="shared" si="4"/>
        <v>0</v>
      </c>
      <c r="H90" s="36"/>
      <c r="I90" s="36"/>
    </row>
    <row r="91" spans="1:9" s="36" customFormat="1" ht="33" x14ac:dyDescent="0.3">
      <c r="A91" s="244">
        <v>21</v>
      </c>
      <c r="B91" s="244"/>
      <c r="C91" s="245" t="s">
        <v>311</v>
      </c>
      <c r="D91" s="244" t="s">
        <v>28</v>
      </c>
      <c r="E91" s="246">
        <v>4</v>
      </c>
      <c r="F91" s="246"/>
      <c r="G91" s="247">
        <f t="shared" si="4"/>
        <v>0</v>
      </c>
    </row>
    <row r="92" spans="1:9" s="36" customFormat="1" ht="16.5" x14ac:dyDescent="0.2">
      <c r="A92" s="259"/>
      <c r="B92" s="244"/>
      <c r="C92" s="259" t="s">
        <v>312</v>
      </c>
      <c r="D92" s="259"/>
      <c r="E92" s="260"/>
      <c r="F92" s="260"/>
      <c r="G92" s="247"/>
    </row>
    <row r="93" spans="1:9" s="36" customFormat="1" ht="33" x14ac:dyDescent="0.3">
      <c r="A93" s="244">
        <v>22</v>
      </c>
      <c r="B93" s="244"/>
      <c r="C93" s="245" t="s">
        <v>309</v>
      </c>
      <c r="D93" s="244" t="s">
        <v>2</v>
      </c>
      <c r="E93" s="246">
        <v>30</v>
      </c>
      <c r="F93" s="246"/>
      <c r="G93" s="247">
        <f t="shared" si="4"/>
        <v>0</v>
      </c>
    </row>
    <row r="94" spans="1:9" s="36" customFormat="1" ht="16.5" x14ac:dyDescent="0.3">
      <c r="A94" s="244">
        <v>23</v>
      </c>
      <c r="B94" s="244"/>
      <c r="C94" s="245" t="s">
        <v>261</v>
      </c>
      <c r="D94" s="244" t="s">
        <v>2</v>
      </c>
      <c r="E94" s="246">
        <v>6</v>
      </c>
      <c r="F94" s="246"/>
      <c r="G94" s="247">
        <f t="shared" si="4"/>
        <v>0</v>
      </c>
    </row>
    <row r="95" spans="1:9" s="34" customFormat="1" ht="16.5" x14ac:dyDescent="0.3">
      <c r="A95" s="244">
        <v>24</v>
      </c>
      <c r="B95" s="244"/>
      <c r="C95" s="245" t="s">
        <v>310</v>
      </c>
      <c r="D95" s="244" t="s">
        <v>0</v>
      </c>
      <c r="E95" s="246">
        <v>60</v>
      </c>
      <c r="F95" s="246"/>
      <c r="G95" s="247">
        <f t="shared" si="4"/>
        <v>0</v>
      </c>
      <c r="H95" s="36"/>
      <c r="I95" s="36"/>
    </row>
    <row r="96" spans="1:9" s="36" customFormat="1" ht="33" x14ac:dyDescent="0.3">
      <c r="A96" s="244">
        <v>25</v>
      </c>
      <c r="B96" s="244"/>
      <c r="C96" s="245" t="s">
        <v>408</v>
      </c>
      <c r="D96" s="244" t="s">
        <v>28</v>
      </c>
      <c r="E96" s="246">
        <v>4</v>
      </c>
      <c r="F96" s="246"/>
      <c r="G96" s="247">
        <f t="shared" si="4"/>
        <v>0</v>
      </c>
    </row>
    <row r="97" spans="1:7" s="36" customFormat="1" ht="16.5" x14ac:dyDescent="0.2">
      <c r="A97" s="268"/>
      <c r="B97" s="269"/>
      <c r="C97" s="252" t="s">
        <v>230</v>
      </c>
      <c r="D97" s="253" t="s">
        <v>671</v>
      </c>
      <c r="E97" s="209"/>
      <c r="F97" s="254"/>
      <c r="G97" s="255">
        <f>SUM(G68:G96)</f>
        <v>0</v>
      </c>
    </row>
    <row r="98" spans="1:7" s="48" customFormat="1" ht="20.25" customHeight="1" x14ac:dyDescent="0.25">
      <c r="A98" s="256"/>
      <c r="B98" s="244"/>
      <c r="C98" s="256" t="s">
        <v>313</v>
      </c>
      <c r="D98" s="256"/>
      <c r="E98" s="257"/>
      <c r="F98" s="257"/>
      <c r="G98" s="179"/>
    </row>
    <row r="99" spans="1:7" s="36" customFormat="1" ht="33" x14ac:dyDescent="0.3">
      <c r="A99" s="244">
        <v>1</v>
      </c>
      <c r="B99" s="244"/>
      <c r="C99" s="245" t="s">
        <v>314</v>
      </c>
      <c r="D99" s="244" t="s">
        <v>0</v>
      </c>
      <c r="E99" s="246">
        <v>71</v>
      </c>
      <c r="F99" s="246"/>
      <c r="G99" s="247">
        <f>E99*F99</f>
        <v>0</v>
      </c>
    </row>
    <row r="100" spans="1:7" s="36" customFormat="1" ht="33" x14ac:dyDescent="0.3">
      <c r="A100" s="244">
        <v>2</v>
      </c>
      <c r="B100" s="244"/>
      <c r="C100" s="245" t="s">
        <v>315</v>
      </c>
      <c r="D100" s="244" t="s">
        <v>0</v>
      </c>
      <c r="E100" s="246">
        <v>145</v>
      </c>
      <c r="F100" s="246"/>
      <c r="G100" s="247">
        <f t="shared" ref="G100:G118" si="5">E100*F100</f>
        <v>0</v>
      </c>
    </row>
    <row r="101" spans="1:7" s="36" customFormat="1" ht="33" x14ac:dyDescent="0.3">
      <c r="A101" s="244">
        <v>3</v>
      </c>
      <c r="B101" s="244"/>
      <c r="C101" s="245" t="s">
        <v>316</v>
      </c>
      <c r="D101" s="244" t="s">
        <v>0</v>
      </c>
      <c r="E101" s="246">
        <v>65</v>
      </c>
      <c r="F101" s="246"/>
      <c r="G101" s="247">
        <f t="shared" si="5"/>
        <v>0</v>
      </c>
    </row>
    <row r="102" spans="1:7" s="36" customFormat="1" ht="33" x14ac:dyDescent="0.3">
      <c r="A102" s="244">
        <v>4</v>
      </c>
      <c r="B102" s="244"/>
      <c r="C102" s="245" t="s">
        <v>317</v>
      </c>
      <c r="D102" s="244" t="s">
        <v>0</v>
      </c>
      <c r="E102" s="246">
        <v>95</v>
      </c>
      <c r="F102" s="246"/>
      <c r="G102" s="247">
        <f t="shared" si="5"/>
        <v>0</v>
      </c>
    </row>
    <row r="103" spans="1:7" s="36" customFormat="1" ht="33" x14ac:dyDescent="0.3">
      <c r="A103" s="244">
        <v>5</v>
      </c>
      <c r="B103" s="244"/>
      <c r="C103" s="245" t="s">
        <v>318</v>
      </c>
      <c r="D103" s="244" t="s">
        <v>0</v>
      </c>
      <c r="E103" s="246">
        <v>44</v>
      </c>
      <c r="F103" s="246"/>
      <c r="G103" s="247">
        <f t="shared" si="5"/>
        <v>0</v>
      </c>
    </row>
    <row r="104" spans="1:7" s="36" customFormat="1" ht="33" x14ac:dyDescent="0.3">
      <c r="A104" s="244">
        <v>6</v>
      </c>
      <c r="B104" s="244"/>
      <c r="C104" s="245" t="s">
        <v>319</v>
      </c>
      <c r="D104" s="244" t="s">
        <v>0</v>
      </c>
      <c r="E104" s="246">
        <v>12</v>
      </c>
      <c r="F104" s="246"/>
      <c r="G104" s="247">
        <f t="shared" si="5"/>
        <v>0</v>
      </c>
    </row>
    <row r="105" spans="1:7" s="36" customFormat="1" ht="33" x14ac:dyDescent="0.3">
      <c r="A105" s="244">
        <v>7</v>
      </c>
      <c r="B105" s="244"/>
      <c r="C105" s="245" t="s">
        <v>320</v>
      </c>
      <c r="D105" s="244" t="s">
        <v>0</v>
      </c>
      <c r="E105" s="246">
        <v>6</v>
      </c>
      <c r="F105" s="246"/>
      <c r="G105" s="247">
        <f t="shared" si="5"/>
        <v>0</v>
      </c>
    </row>
    <row r="106" spans="1:7" s="36" customFormat="1" ht="33" x14ac:dyDescent="0.3">
      <c r="A106" s="244">
        <v>8</v>
      </c>
      <c r="B106" s="244"/>
      <c r="C106" s="245" t="s">
        <v>321</v>
      </c>
      <c r="D106" s="244" t="s">
        <v>0</v>
      </c>
      <c r="E106" s="246">
        <v>22</v>
      </c>
      <c r="F106" s="246"/>
      <c r="G106" s="247">
        <f t="shared" si="5"/>
        <v>0</v>
      </c>
    </row>
    <row r="107" spans="1:7" s="36" customFormat="1" ht="33" x14ac:dyDescent="0.3">
      <c r="A107" s="244">
        <v>9</v>
      </c>
      <c r="B107" s="244"/>
      <c r="C107" s="245" t="s">
        <v>322</v>
      </c>
      <c r="D107" s="244" t="s">
        <v>0</v>
      </c>
      <c r="E107" s="246">
        <v>13</v>
      </c>
      <c r="F107" s="246"/>
      <c r="G107" s="247">
        <f t="shared" si="5"/>
        <v>0</v>
      </c>
    </row>
    <row r="108" spans="1:7" s="36" customFormat="1" ht="18" customHeight="1" x14ac:dyDescent="0.3">
      <c r="A108" s="244">
        <v>10</v>
      </c>
      <c r="B108" s="244"/>
      <c r="C108" s="245" t="s">
        <v>323</v>
      </c>
      <c r="D108" s="244" t="s">
        <v>324</v>
      </c>
      <c r="E108" s="246">
        <v>1</v>
      </c>
      <c r="F108" s="246"/>
      <c r="G108" s="247">
        <f t="shared" si="5"/>
        <v>0</v>
      </c>
    </row>
    <row r="109" spans="1:7" s="36" customFormat="1" ht="18" customHeight="1" x14ac:dyDescent="0.3">
      <c r="A109" s="244">
        <v>11</v>
      </c>
      <c r="B109" s="244"/>
      <c r="C109" s="245" t="s">
        <v>325</v>
      </c>
      <c r="D109" s="244" t="s">
        <v>237</v>
      </c>
      <c r="E109" s="246">
        <v>5</v>
      </c>
      <c r="F109" s="246"/>
      <c r="G109" s="247">
        <f t="shared" si="5"/>
        <v>0</v>
      </c>
    </row>
    <row r="110" spans="1:7" s="36" customFormat="1" ht="18" customHeight="1" x14ac:dyDescent="0.3">
      <c r="A110" s="244">
        <v>12</v>
      </c>
      <c r="B110" s="244"/>
      <c r="C110" s="245" t="s">
        <v>326</v>
      </c>
      <c r="D110" s="244" t="s">
        <v>28</v>
      </c>
      <c r="E110" s="246">
        <v>28</v>
      </c>
      <c r="F110" s="246"/>
      <c r="G110" s="247">
        <f t="shared" si="5"/>
        <v>0</v>
      </c>
    </row>
    <row r="111" spans="1:7" s="36" customFormat="1" ht="18" customHeight="1" x14ac:dyDescent="0.3">
      <c r="A111" s="244">
        <v>13</v>
      </c>
      <c r="B111" s="244"/>
      <c r="C111" s="245" t="s">
        <v>327</v>
      </c>
      <c r="D111" s="244" t="s">
        <v>28</v>
      </c>
      <c r="E111" s="246">
        <v>1</v>
      </c>
      <c r="F111" s="246"/>
      <c r="G111" s="247">
        <f t="shared" si="5"/>
        <v>0</v>
      </c>
    </row>
    <row r="112" spans="1:7" s="36" customFormat="1" ht="18" customHeight="1" x14ac:dyDescent="0.3">
      <c r="A112" s="244">
        <v>14</v>
      </c>
      <c r="B112" s="244"/>
      <c r="C112" s="245" t="s">
        <v>328</v>
      </c>
      <c r="D112" s="244" t="s">
        <v>28</v>
      </c>
      <c r="E112" s="246">
        <v>24</v>
      </c>
      <c r="F112" s="246"/>
      <c r="G112" s="247">
        <f t="shared" si="5"/>
        <v>0</v>
      </c>
    </row>
    <row r="113" spans="1:9" s="34" customFormat="1" ht="18" customHeight="1" x14ac:dyDescent="0.3">
      <c r="A113" s="244">
        <v>15</v>
      </c>
      <c r="B113" s="244"/>
      <c r="C113" s="245" t="s">
        <v>329</v>
      </c>
      <c r="D113" s="244" t="s">
        <v>28</v>
      </c>
      <c r="E113" s="246">
        <v>8</v>
      </c>
      <c r="F113" s="246"/>
      <c r="G113" s="247">
        <f t="shared" si="5"/>
        <v>0</v>
      </c>
      <c r="H113" s="36"/>
      <c r="I113" s="36"/>
    </row>
    <row r="114" spans="1:9" s="36" customFormat="1" ht="18" customHeight="1" x14ac:dyDescent="0.3">
      <c r="A114" s="244">
        <v>16</v>
      </c>
      <c r="B114" s="244"/>
      <c r="C114" s="245" t="s">
        <v>330</v>
      </c>
      <c r="D114" s="244" t="s">
        <v>28</v>
      </c>
      <c r="E114" s="246">
        <v>3</v>
      </c>
      <c r="F114" s="246"/>
      <c r="G114" s="247">
        <f t="shared" si="5"/>
        <v>0</v>
      </c>
    </row>
    <row r="115" spans="1:9" s="36" customFormat="1" ht="18" customHeight="1" x14ac:dyDescent="0.3">
      <c r="A115" s="244">
        <v>17</v>
      </c>
      <c r="B115" s="244"/>
      <c r="C115" s="245" t="s">
        <v>331</v>
      </c>
      <c r="D115" s="244" t="s">
        <v>28</v>
      </c>
      <c r="E115" s="246">
        <v>2</v>
      </c>
      <c r="F115" s="246"/>
      <c r="G115" s="247">
        <f t="shared" si="5"/>
        <v>0</v>
      </c>
    </row>
    <row r="116" spans="1:9" s="36" customFormat="1" ht="18" customHeight="1" x14ac:dyDescent="0.3">
      <c r="A116" s="244">
        <v>18</v>
      </c>
      <c r="B116" s="244"/>
      <c r="C116" s="245" t="s">
        <v>332</v>
      </c>
      <c r="D116" s="244" t="s">
        <v>28</v>
      </c>
      <c r="E116" s="246">
        <v>1</v>
      </c>
      <c r="F116" s="246"/>
      <c r="G116" s="247">
        <f t="shared" si="5"/>
        <v>0</v>
      </c>
    </row>
    <row r="117" spans="1:9" s="34" customFormat="1" ht="18" customHeight="1" x14ac:dyDescent="0.3">
      <c r="A117" s="244">
        <v>19</v>
      </c>
      <c r="B117" s="244"/>
      <c r="C117" s="245" t="s">
        <v>333</v>
      </c>
      <c r="D117" s="244" t="s">
        <v>237</v>
      </c>
      <c r="E117" s="246">
        <v>30</v>
      </c>
      <c r="F117" s="246"/>
      <c r="G117" s="247">
        <f t="shared" si="5"/>
        <v>0</v>
      </c>
      <c r="H117" s="36"/>
      <c r="I117" s="36"/>
    </row>
    <row r="118" spans="1:9" s="36" customFormat="1" ht="18" customHeight="1" x14ac:dyDescent="0.3">
      <c r="A118" s="244">
        <v>20</v>
      </c>
      <c r="B118" s="244"/>
      <c r="C118" s="245" t="s">
        <v>334</v>
      </c>
      <c r="D118" s="244" t="s">
        <v>0</v>
      </c>
      <c r="E118" s="246">
        <v>500</v>
      </c>
      <c r="F118" s="246"/>
      <c r="G118" s="247">
        <f t="shared" si="5"/>
        <v>0</v>
      </c>
    </row>
    <row r="119" spans="1:9" s="36" customFormat="1" ht="18" customHeight="1" x14ac:dyDescent="0.2">
      <c r="A119" s="259"/>
      <c r="B119" s="244"/>
      <c r="C119" s="348" t="s">
        <v>335</v>
      </c>
      <c r="D119" s="348"/>
      <c r="E119" s="348"/>
      <c r="F119" s="348"/>
      <c r="G119" s="247"/>
    </row>
    <row r="120" spans="1:9" s="36" customFormat="1" ht="18" customHeight="1" x14ac:dyDescent="0.3">
      <c r="A120" s="244">
        <v>21</v>
      </c>
      <c r="B120" s="244"/>
      <c r="C120" s="250" t="s">
        <v>336</v>
      </c>
      <c r="D120" s="244" t="s">
        <v>0</v>
      </c>
      <c r="E120" s="246">
        <v>208</v>
      </c>
      <c r="F120" s="246"/>
      <c r="G120" s="247">
        <f t="shared" ref="G120:G155" si="6">E120*F120</f>
        <v>0</v>
      </c>
      <c r="H120" s="34"/>
      <c r="I120" s="34"/>
    </row>
    <row r="121" spans="1:9" s="36" customFormat="1" ht="18" customHeight="1" x14ac:dyDescent="0.3">
      <c r="A121" s="244">
        <v>22</v>
      </c>
      <c r="B121" s="244"/>
      <c r="C121" s="250" t="s">
        <v>337</v>
      </c>
      <c r="D121" s="244" t="s">
        <v>0</v>
      </c>
      <c r="E121" s="246">
        <v>33</v>
      </c>
      <c r="F121" s="246"/>
      <c r="G121" s="247">
        <f t="shared" si="6"/>
        <v>0</v>
      </c>
    </row>
    <row r="122" spans="1:9" s="36" customFormat="1" ht="18" customHeight="1" x14ac:dyDescent="0.3">
      <c r="A122" s="244">
        <v>23</v>
      </c>
      <c r="B122" s="244"/>
      <c r="C122" s="250" t="s">
        <v>338</v>
      </c>
      <c r="D122" s="244" t="s">
        <v>0</v>
      </c>
      <c r="E122" s="246">
        <v>18</v>
      </c>
      <c r="F122" s="246"/>
      <c r="G122" s="247">
        <f t="shared" si="6"/>
        <v>0</v>
      </c>
    </row>
    <row r="123" spans="1:9" s="36" customFormat="1" ht="49.5" x14ac:dyDescent="0.3">
      <c r="A123" s="244">
        <v>24</v>
      </c>
      <c r="B123" s="244"/>
      <c r="C123" s="245" t="s">
        <v>339</v>
      </c>
      <c r="D123" s="244" t="s">
        <v>244</v>
      </c>
      <c r="E123" s="246">
        <v>1</v>
      </c>
      <c r="F123" s="246"/>
      <c r="G123" s="247">
        <f t="shared" si="6"/>
        <v>0</v>
      </c>
    </row>
    <row r="124" spans="1:9" s="36" customFormat="1" ht="16.5" x14ac:dyDescent="0.2">
      <c r="A124" s="259"/>
      <c r="B124" s="259"/>
      <c r="C124" s="259" t="s">
        <v>340</v>
      </c>
      <c r="D124" s="259"/>
      <c r="E124" s="260"/>
      <c r="F124" s="260"/>
      <c r="G124" s="247"/>
    </row>
    <row r="125" spans="1:9" s="36" customFormat="1" ht="164.25" customHeight="1" x14ac:dyDescent="0.3">
      <c r="A125" s="244">
        <v>1</v>
      </c>
      <c r="B125" s="244"/>
      <c r="C125" s="245" t="s">
        <v>409</v>
      </c>
      <c r="D125" s="244" t="s">
        <v>19</v>
      </c>
      <c r="E125" s="246">
        <v>736</v>
      </c>
      <c r="F125" s="246"/>
      <c r="G125" s="247">
        <f t="shared" si="6"/>
        <v>0</v>
      </c>
    </row>
    <row r="126" spans="1:9" s="36" customFormat="1" ht="18" customHeight="1" x14ac:dyDescent="0.3">
      <c r="A126" s="244">
        <v>2</v>
      </c>
      <c r="B126" s="244"/>
      <c r="C126" s="245" t="s">
        <v>341</v>
      </c>
      <c r="D126" s="244" t="s">
        <v>0</v>
      </c>
      <c r="E126" s="246">
        <v>186</v>
      </c>
      <c r="F126" s="246"/>
      <c r="G126" s="247">
        <f t="shared" si="6"/>
        <v>0</v>
      </c>
    </row>
    <row r="127" spans="1:9" s="36" customFormat="1" ht="18" customHeight="1" x14ac:dyDescent="0.3">
      <c r="A127" s="244">
        <v>3</v>
      </c>
      <c r="B127" s="244"/>
      <c r="C127" s="245" t="s">
        <v>342</v>
      </c>
      <c r="D127" s="244" t="s">
        <v>28</v>
      </c>
      <c r="E127" s="246">
        <v>7</v>
      </c>
      <c r="F127" s="246"/>
      <c r="G127" s="247">
        <f t="shared" si="6"/>
        <v>0</v>
      </c>
    </row>
    <row r="128" spans="1:9" s="36" customFormat="1" ht="18" customHeight="1" x14ac:dyDescent="0.3">
      <c r="A128" s="244">
        <v>4</v>
      </c>
      <c r="B128" s="244"/>
      <c r="C128" s="245" t="s">
        <v>343</v>
      </c>
      <c r="D128" s="244" t="s">
        <v>28</v>
      </c>
      <c r="E128" s="246">
        <v>14</v>
      </c>
      <c r="F128" s="246"/>
      <c r="G128" s="247">
        <f t="shared" si="6"/>
        <v>0</v>
      </c>
    </row>
    <row r="129" spans="1:14" s="36" customFormat="1" ht="18" customHeight="1" x14ac:dyDescent="0.3">
      <c r="A129" s="244">
        <v>5</v>
      </c>
      <c r="B129" s="244"/>
      <c r="C129" s="245" t="s">
        <v>344</v>
      </c>
      <c r="D129" s="244" t="s">
        <v>28</v>
      </c>
      <c r="E129" s="246">
        <v>12</v>
      </c>
      <c r="F129" s="246"/>
      <c r="G129" s="247">
        <f t="shared" si="6"/>
        <v>0</v>
      </c>
    </row>
    <row r="130" spans="1:14" s="36" customFormat="1" ht="18" customHeight="1" x14ac:dyDescent="0.3">
      <c r="A130" s="244">
        <v>6</v>
      </c>
      <c r="B130" s="244"/>
      <c r="C130" s="245" t="s">
        <v>345</v>
      </c>
      <c r="D130" s="244" t="s">
        <v>28</v>
      </c>
      <c r="E130" s="246">
        <v>2</v>
      </c>
      <c r="F130" s="246"/>
      <c r="G130" s="247">
        <f t="shared" si="6"/>
        <v>0</v>
      </c>
    </row>
    <row r="131" spans="1:14" s="36" customFormat="1" ht="18" customHeight="1" x14ac:dyDescent="0.3">
      <c r="A131" s="244">
        <v>7</v>
      </c>
      <c r="B131" s="244"/>
      <c r="C131" s="245" t="s">
        <v>346</v>
      </c>
      <c r="D131" s="244" t="s">
        <v>28</v>
      </c>
      <c r="E131" s="246">
        <v>1</v>
      </c>
      <c r="F131" s="246"/>
      <c r="G131" s="247">
        <f t="shared" si="6"/>
        <v>0</v>
      </c>
    </row>
    <row r="132" spans="1:14" s="36" customFormat="1" ht="18" customHeight="1" x14ac:dyDescent="0.3">
      <c r="A132" s="244">
        <v>8</v>
      </c>
      <c r="B132" s="244"/>
      <c r="C132" s="245" t="s">
        <v>347</v>
      </c>
      <c r="D132" s="244" t="s">
        <v>28</v>
      </c>
      <c r="E132" s="246">
        <v>3</v>
      </c>
      <c r="F132" s="246"/>
      <c r="G132" s="247">
        <f t="shared" si="6"/>
        <v>0</v>
      </c>
    </row>
    <row r="133" spans="1:14" s="36" customFormat="1" ht="18" customHeight="1" x14ac:dyDescent="0.3">
      <c r="A133" s="244">
        <v>9</v>
      </c>
      <c r="B133" s="244"/>
      <c r="C133" s="245" t="s">
        <v>348</v>
      </c>
      <c r="D133" s="244" t="s">
        <v>28</v>
      </c>
      <c r="E133" s="246">
        <v>5</v>
      </c>
      <c r="F133" s="246"/>
      <c r="G133" s="247">
        <f t="shared" si="6"/>
        <v>0</v>
      </c>
    </row>
    <row r="134" spans="1:14" s="36" customFormat="1" ht="18" customHeight="1" x14ac:dyDescent="0.3">
      <c r="A134" s="244">
        <v>10</v>
      </c>
      <c r="B134" s="244"/>
      <c r="C134" s="245" t="s">
        <v>349</v>
      </c>
      <c r="D134" s="244" t="s">
        <v>28</v>
      </c>
      <c r="E134" s="246">
        <v>16</v>
      </c>
      <c r="F134" s="246"/>
      <c r="G134" s="247">
        <f t="shared" si="6"/>
        <v>0</v>
      </c>
    </row>
    <row r="135" spans="1:14" s="36" customFormat="1" ht="18" customHeight="1" x14ac:dyDescent="0.3">
      <c r="A135" s="244">
        <v>11</v>
      </c>
      <c r="B135" s="244"/>
      <c r="C135" s="245" t="s">
        <v>350</v>
      </c>
      <c r="D135" s="244" t="s">
        <v>28</v>
      </c>
      <c r="E135" s="246">
        <v>2</v>
      </c>
      <c r="F135" s="246"/>
      <c r="G135" s="247">
        <f t="shared" si="6"/>
        <v>0</v>
      </c>
    </row>
    <row r="136" spans="1:14" s="36" customFormat="1" ht="18" customHeight="1" x14ac:dyDescent="0.3">
      <c r="A136" s="244">
        <v>12</v>
      </c>
      <c r="B136" s="244"/>
      <c r="C136" s="245" t="s">
        <v>351</v>
      </c>
      <c r="D136" s="244" t="s">
        <v>28</v>
      </c>
      <c r="E136" s="246">
        <v>2</v>
      </c>
      <c r="F136" s="246"/>
      <c r="G136" s="247">
        <f t="shared" si="6"/>
        <v>0</v>
      </c>
    </row>
    <row r="137" spans="1:14" s="36" customFormat="1" ht="18" customHeight="1" x14ac:dyDescent="0.3">
      <c r="A137" s="244">
        <v>13</v>
      </c>
      <c r="B137" s="244"/>
      <c r="C137" s="245" t="s">
        <v>352</v>
      </c>
      <c r="D137" s="244" t="s">
        <v>28</v>
      </c>
      <c r="E137" s="246">
        <v>4</v>
      </c>
      <c r="F137" s="246"/>
      <c r="G137" s="247">
        <f t="shared" si="6"/>
        <v>0</v>
      </c>
    </row>
    <row r="138" spans="1:14" s="36" customFormat="1" ht="18" customHeight="1" x14ac:dyDescent="0.3">
      <c r="A138" s="244">
        <v>14</v>
      </c>
      <c r="B138" s="244"/>
      <c r="C138" s="245" t="s">
        <v>353</v>
      </c>
      <c r="D138" s="244" t="s">
        <v>28</v>
      </c>
      <c r="E138" s="246">
        <v>8</v>
      </c>
      <c r="F138" s="246"/>
      <c r="G138" s="247">
        <f t="shared" si="6"/>
        <v>0</v>
      </c>
    </row>
    <row r="139" spans="1:14" s="36" customFormat="1" ht="18" customHeight="1" x14ac:dyDescent="0.3">
      <c r="A139" s="244">
        <v>15</v>
      </c>
      <c r="B139" s="244"/>
      <c r="C139" s="245" t="s">
        <v>354</v>
      </c>
      <c r="D139" s="244" t="s">
        <v>28</v>
      </c>
      <c r="E139" s="246">
        <v>4</v>
      </c>
      <c r="F139" s="246"/>
      <c r="G139" s="247">
        <f t="shared" si="6"/>
        <v>0</v>
      </c>
    </row>
    <row r="140" spans="1:14" s="36" customFormat="1" ht="18" customHeight="1" x14ac:dyDescent="0.3">
      <c r="A140" s="244">
        <v>16</v>
      </c>
      <c r="B140" s="244"/>
      <c r="C140" s="245" t="s">
        <v>355</v>
      </c>
      <c r="D140" s="244" t="s">
        <v>28</v>
      </c>
      <c r="E140" s="246">
        <v>2</v>
      </c>
      <c r="F140" s="246"/>
      <c r="G140" s="247">
        <f t="shared" si="6"/>
        <v>0</v>
      </c>
      <c r="N140" s="39"/>
    </row>
    <row r="141" spans="1:14" s="36" customFormat="1" ht="18" customHeight="1" x14ac:dyDescent="0.3">
      <c r="A141" s="244">
        <v>17</v>
      </c>
      <c r="B141" s="244"/>
      <c r="C141" s="245" t="s">
        <v>356</v>
      </c>
      <c r="D141" s="244" t="s">
        <v>28</v>
      </c>
      <c r="E141" s="246">
        <v>8</v>
      </c>
      <c r="F141" s="246"/>
      <c r="G141" s="247">
        <f t="shared" si="6"/>
        <v>0</v>
      </c>
    </row>
    <row r="142" spans="1:14" s="36" customFormat="1" ht="18" customHeight="1" x14ac:dyDescent="0.3">
      <c r="A142" s="244">
        <v>18</v>
      </c>
      <c r="B142" s="244"/>
      <c r="C142" s="245" t="s">
        <v>357</v>
      </c>
      <c r="D142" s="244" t="s">
        <v>28</v>
      </c>
      <c r="E142" s="246">
        <v>2</v>
      </c>
      <c r="F142" s="246"/>
      <c r="G142" s="247">
        <f t="shared" si="6"/>
        <v>0</v>
      </c>
    </row>
    <row r="143" spans="1:14" s="36" customFormat="1" ht="18" customHeight="1" x14ac:dyDescent="0.3">
      <c r="A143" s="244">
        <v>19</v>
      </c>
      <c r="B143" s="244"/>
      <c r="C143" s="245" t="s">
        <v>358</v>
      </c>
      <c r="D143" s="244" t="s">
        <v>28</v>
      </c>
      <c r="E143" s="246">
        <v>24</v>
      </c>
      <c r="F143" s="246"/>
      <c r="G143" s="247">
        <f t="shared" si="6"/>
        <v>0</v>
      </c>
    </row>
    <row r="144" spans="1:14" s="36" customFormat="1" ht="18" customHeight="1" x14ac:dyDescent="0.3">
      <c r="A144" s="244">
        <v>20</v>
      </c>
      <c r="B144" s="244"/>
      <c r="C144" s="245" t="s">
        <v>359</v>
      </c>
      <c r="D144" s="244" t="s">
        <v>28</v>
      </c>
      <c r="E144" s="246">
        <v>30</v>
      </c>
      <c r="F144" s="246"/>
      <c r="G144" s="247">
        <f t="shared" si="6"/>
        <v>0</v>
      </c>
    </row>
    <row r="145" spans="1:7" s="36" customFormat="1" ht="18" customHeight="1" x14ac:dyDescent="0.3">
      <c r="A145" s="244">
        <v>21</v>
      </c>
      <c r="B145" s="244"/>
      <c r="C145" s="245" t="s">
        <v>360</v>
      </c>
      <c r="D145" s="244" t="s">
        <v>28</v>
      </c>
      <c r="E145" s="246">
        <v>34</v>
      </c>
      <c r="F145" s="246"/>
      <c r="G145" s="247">
        <f t="shared" si="6"/>
        <v>0</v>
      </c>
    </row>
    <row r="146" spans="1:7" s="36" customFormat="1" ht="18" customHeight="1" x14ac:dyDescent="0.3">
      <c r="A146" s="244">
        <v>22</v>
      </c>
      <c r="B146" s="244"/>
      <c r="C146" s="245" t="s">
        <v>361</v>
      </c>
      <c r="D146" s="244" t="s">
        <v>28</v>
      </c>
      <c r="E146" s="246">
        <v>1</v>
      </c>
      <c r="F146" s="246"/>
      <c r="G146" s="247">
        <f t="shared" si="6"/>
        <v>0</v>
      </c>
    </row>
    <row r="147" spans="1:7" s="36" customFormat="1" ht="18" customHeight="1" x14ac:dyDescent="0.3">
      <c r="A147" s="244">
        <v>23</v>
      </c>
      <c r="B147" s="244"/>
      <c r="C147" s="245" t="s">
        <v>362</v>
      </c>
      <c r="D147" s="244" t="s">
        <v>28</v>
      </c>
      <c r="E147" s="246">
        <v>24</v>
      </c>
      <c r="F147" s="246"/>
      <c r="G147" s="247">
        <f t="shared" si="6"/>
        <v>0</v>
      </c>
    </row>
    <row r="148" spans="1:7" s="36" customFormat="1" ht="18" customHeight="1" x14ac:dyDescent="0.3">
      <c r="A148" s="244">
        <v>24</v>
      </c>
      <c r="B148" s="244"/>
      <c r="C148" s="245" t="s">
        <v>363</v>
      </c>
      <c r="D148" s="244" t="s">
        <v>28</v>
      </c>
      <c r="E148" s="246">
        <v>30</v>
      </c>
      <c r="F148" s="246"/>
      <c r="G148" s="247">
        <f t="shared" si="6"/>
        <v>0</v>
      </c>
    </row>
    <row r="149" spans="1:7" s="36" customFormat="1" ht="18" customHeight="1" x14ac:dyDescent="0.3">
      <c r="A149" s="244">
        <v>25</v>
      </c>
      <c r="B149" s="244"/>
      <c r="C149" s="245" t="s">
        <v>364</v>
      </c>
      <c r="D149" s="244" t="s">
        <v>28</v>
      </c>
      <c r="E149" s="246">
        <v>73</v>
      </c>
      <c r="F149" s="246"/>
      <c r="G149" s="247">
        <f t="shared" si="6"/>
        <v>0</v>
      </c>
    </row>
    <row r="150" spans="1:7" s="36" customFormat="1" ht="18" customHeight="1" x14ac:dyDescent="0.3">
      <c r="A150" s="244">
        <v>26</v>
      </c>
      <c r="B150" s="244"/>
      <c r="C150" s="245" t="s">
        <v>365</v>
      </c>
      <c r="D150" s="244" t="s">
        <v>28</v>
      </c>
      <c r="E150" s="246">
        <v>1</v>
      </c>
      <c r="F150" s="246"/>
      <c r="G150" s="247">
        <f t="shared" si="6"/>
        <v>0</v>
      </c>
    </row>
    <row r="151" spans="1:7" s="36" customFormat="1" ht="18" customHeight="1" x14ac:dyDescent="0.3">
      <c r="A151" s="244">
        <v>27</v>
      </c>
      <c r="B151" s="244"/>
      <c r="C151" s="245" t="s">
        <v>366</v>
      </c>
      <c r="D151" s="244" t="s">
        <v>0</v>
      </c>
      <c r="E151" s="246">
        <v>23</v>
      </c>
      <c r="F151" s="246"/>
      <c r="G151" s="247">
        <f t="shared" si="6"/>
        <v>0</v>
      </c>
    </row>
    <row r="152" spans="1:7" s="36" customFormat="1" ht="18" customHeight="1" x14ac:dyDescent="0.3">
      <c r="A152" s="244">
        <v>28</v>
      </c>
      <c r="B152" s="244"/>
      <c r="C152" s="245" t="s">
        <v>367</v>
      </c>
      <c r="D152" s="244" t="s">
        <v>0</v>
      </c>
      <c r="E152" s="246">
        <v>20</v>
      </c>
      <c r="F152" s="246"/>
      <c r="G152" s="247">
        <f t="shared" si="6"/>
        <v>0</v>
      </c>
    </row>
    <row r="153" spans="1:7" s="36" customFormat="1" ht="18" customHeight="1" x14ac:dyDescent="0.3">
      <c r="A153" s="244">
        <v>29</v>
      </c>
      <c r="B153" s="244"/>
      <c r="C153" s="245" t="s">
        <v>368</v>
      </c>
      <c r="D153" s="244" t="s">
        <v>0</v>
      </c>
      <c r="E153" s="246">
        <v>21</v>
      </c>
      <c r="F153" s="246"/>
      <c r="G153" s="247">
        <f t="shared" si="6"/>
        <v>0</v>
      </c>
    </row>
    <row r="154" spans="1:7" s="36" customFormat="1" ht="18" customHeight="1" x14ac:dyDescent="0.3">
      <c r="A154" s="244">
        <v>30</v>
      </c>
      <c r="B154" s="244"/>
      <c r="C154" s="245" t="s">
        <v>369</v>
      </c>
      <c r="D154" s="244" t="s">
        <v>0</v>
      </c>
      <c r="E154" s="246">
        <v>2.5</v>
      </c>
      <c r="F154" s="246"/>
      <c r="G154" s="247">
        <f t="shared" si="6"/>
        <v>0</v>
      </c>
    </row>
    <row r="155" spans="1:7" s="36" customFormat="1" ht="49.5" x14ac:dyDescent="0.3">
      <c r="A155" s="244">
        <v>31</v>
      </c>
      <c r="B155" s="244"/>
      <c r="C155" s="245" t="s">
        <v>370</v>
      </c>
      <c r="D155" s="244" t="s">
        <v>324</v>
      </c>
      <c r="E155" s="246">
        <v>1</v>
      </c>
      <c r="F155" s="246"/>
      <c r="G155" s="247">
        <f t="shared" si="6"/>
        <v>0</v>
      </c>
    </row>
    <row r="156" spans="1:7" s="36" customFormat="1" ht="16.5" x14ac:dyDescent="0.2">
      <c r="A156" s="268"/>
      <c r="B156" s="268"/>
      <c r="C156" s="252" t="s">
        <v>231</v>
      </c>
      <c r="D156" s="253" t="s">
        <v>671</v>
      </c>
      <c r="E156" s="209"/>
      <c r="F156" s="254"/>
      <c r="G156" s="255">
        <f>SUM(G99:G155)</f>
        <v>0</v>
      </c>
    </row>
    <row r="157" spans="1:7" s="36" customFormat="1" ht="22.5" customHeight="1" x14ac:dyDescent="0.2">
      <c r="A157" s="270"/>
      <c r="B157" s="270"/>
      <c r="C157" s="271" t="s">
        <v>410</v>
      </c>
      <c r="D157" s="272" t="s">
        <v>671</v>
      </c>
      <c r="E157" s="273"/>
      <c r="F157" s="273"/>
      <c r="G157" s="274">
        <f>G156+G97+G65+G27</f>
        <v>0</v>
      </c>
    </row>
    <row r="158" spans="1:7" s="36" customFormat="1" ht="27.75" customHeight="1" x14ac:dyDescent="0.2">
      <c r="A158" s="259"/>
      <c r="B158" s="259"/>
      <c r="C158" s="275" t="s">
        <v>371</v>
      </c>
      <c r="D158" s="259"/>
      <c r="E158" s="260"/>
      <c r="F158" s="260"/>
      <c r="G158" s="175"/>
    </row>
    <row r="159" spans="1:7" s="36" customFormat="1" ht="16.5" x14ac:dyDescent="0.2">
      <c r="A159" s="259"/>
      <c r="B159" s="244"/>
      <c r="C159" s="259" t="s">
        <v>372</v>
      </c>
      <c r="D159" s="259"/>
      <c r="E159" s="260"/>
      <c r="F159" s="260"/>
      <c r="G159" s="175"/>
    </row>
    <row r="160" spans="1:7" s="36" customFormat="1" ht="82.5" x14ac:dyDescent="0.2">
      <c r="A160" s="244">
        <v>1</v>
      </c>
      <c r="B160" s="244"/>
      <c r="C160" s="210" t="s">
        <v>373</v>
      </c>
      <c r="D160" s="244" t="s">
        <v>28</v>
      </c>
      <c r="E160" s="246">
        <v>5</v>
      </c>
      <c r="F160" s="246"/>
      <c r="G160" s="247">
        <f t="shared" ref="G160:G165" si="7">F160*E160</f>
        <v>0</v>
      </c>
    </row>
    <row r="161" spans="1:9" s="36" customFormat="1" ht="49.5" x14ac:dyDescent="0.2">
      <c r="A161" s="244">
        <v>2</v>
      </c>
      <c r="B161" s="244"/>
      <c r="C161" s="210" t="s">
        <v>374</v>
      </c>
      <c r="D161" s="244" t="s">
        <v>28</v>
      </c>
      <c r="E161" s="246">
        <v>13</v>
      </c>
      <c r="F161" s="246"/>
      <c r="G161" s="247">
        <f t="shared" si="7"/>
        <v>0</v>
      </c>
    </row>
    <row r="162" spans="1:9" s="36" customFormat="1" ht="66" x14ac:dyDescent="0.2">
      <c r="A162" s="244">
        <v>3</v>
      </c>
      <c r="B162" s="244"/>
      <c r="C162" s="210" t="s">
        <v>375</v>
      </c>
      <c r="D162" s="244" t="s">
        <v>28</v>
      </c>
      <c r="E162" s="246">
        <v>1</v>
      </c>
      <c r="F162" s="246"/>
      <c r="G162" s="247">
        <f t="shared" si="7"/>
        <v>0</v>
      </c>
    </row>
    <row r="163" spans="1:9" s="34" customFormat="1" ht="123.75" customHeight="1" x14ac:dyDescent="0.2">
      <c r="A163" s="244">
        <v>4</v>
      </c>
      <c r="B163" s="244"/>
      <c r="C163" s="276" t="s">
        <v>376</v>
      </c>
      <c r="D163" s="244" t="s">
        <v>28</v>
      </c>
      <c r="E163" s="246">
        <v>1</v>
      </c>
      <c r="F163" s="246"/>
      <c r="G163" s="247">
        <f t="shared" si="7"/>
        <v>0</v>
      </c>
      <c r="H163" s="36"/>
      <c r="I163" s="36"/>
    </row>
    <row r="164" spans="1:9" s="36" customFormat="1" ht="66" x14ac:dyDescent="0.2">
      <c r="A164" s="244">
        <v>5</v>
      </c>
      <c r="B164" s="244"/>
      <c r="C164" s="210" t="s">
        <v>377</v>
      </c>
      <c r="D164" s="244" t="s">
        <v>28</v>
      </c>
      <c r="E164" s="246">
        <v>1</v>
      </c>
      <c r="F164" s="246"/>
      <c r="G164" s="247">
        <f t="shared" si="7"/>
        <v>0</v>
      </c>
    </row>
    <row r="165" spans="1:9" s="36" customFormat="1" ht="66" x14ac:dyDescent="0.2">
      <c r="A165" s="244">
        <v>6</v>
      </c>
      <c r="B165" s="244"/>
      <c r="C165" s="210" t="s">
        <v>378</v>
      </c>
      <c r="D165" s="244" t="s">
        <v>28</v>
      </c>
      <c r="E165" s="246">
        <v>1</v>
      </c>
      <c r="F165" s="246"/>
      <c r="G165" s="247">
        <f t="shared" si="7"/>
        <v>0</v>
      </c>
    </row>
    <row r="166" spans="1:9" s="34" customFormat="1" ht="16.5" x14ac:dyDescent="0.2">
      <c r="A166" s="251"/>
      <c r="B166" s="269"/>
      <c r="C166" s="252" t="s">
        <v>232</v>
      </c>
      <c r="D166" s="253" t="s">
        <v>671</v>
      </c>
      <c r="E166" s="209"/>
      <c r="F166" s="254"/>
      <c r="G166" s="255">
        <f>SUM(G160:G165)</f>
        <v>0</v>
      </c>
      <c r="H166" s="36"/>
      <c r="I166" s="36"/>
    </row>
    <row r="167" spans="1:9" s="36" customFormat="1" ht="17.25" x14ac:dyDescent="0.2">
      <c r="A167" s="240"/>
      <c r="B167" s="244"/>
      <c r="C167" s="256" t="s">
        <v>259</v>
      </c>
      <c r="D167" s="240"/>
      <c r="E167" s="242"/>
      <c r="F167" s="242"/>
      <c r="G167" s="243"/>
    </row>
    <row r="168" spans="1:9" s="36" customFormat="1" ht="110.25" customHeight="1" x14ac:dyDescent="0.2">
      <c r="A168" s="101">
        <v>1</v>
      </c>
      <c r="B168" s="244"/>
      <c r="C168" s="210" t="s">
        <v>379</v>
      </c>
      <c r="D168" s="244" t="s">
        <v>28</v>
      </c>
      <c r="E168" s="246">
        <v>1</v>
      </c>
      <c r="F168" s="246"/>
      <c r="G168" s="247">
        <f>F168*E168</f>
        <v>0</v>
      </c>
      <c r="H168" s="34"/>
      <c r="I168" s="34"/>
    </row>
    <row r="169" spans="1:9" s="36" customFormat="1" ht="16.5" x14ac:dyDescent="0.2">
      <c r="A169" s="251"/>
      <c r="B169" s="269"/>
      <c r="C169" s="252" t="s">
        <v>233</v>
      </c>
      <c r="D169" s="253" t="s">
        <v>671</v>
      </c>
      <c r="E169" s="209"/>
      <c r="F169" s="254"/>
      <c r="G169" s="255">
        <f>SUM(G168)</f>
        <v>0</v>
      </c>
      <c r="H169" s="34"/>
      <c r="I169" s="34"/>
    </row>
    <row r="170" spans="1:9" s="36" customFormat="1" ht="17.25" x14ac:dyDescent="0.2">
      <c r="A170" s="240"/>
      <c r="B170" s="244"/>
      <c r="C170" s="256" t="s">
        <v>380</v>
      </c>
      <c r="D170" s="240"/>
      <c r="E170" s="242"/>
      <c r="F170" s="242"/>
      <c r="G170" s="243"/>
    </row>
    <row r="171" spans="1:9" s="36" customFormat="1" ht="117" customHeight="1" x14ac:dyDescent="0.2">
      <c r="A171" s="101">
        <v>1</v>
      </c>
      <c r="B171" s="244"/>
      <c r="C171" s="277" t="s">
        <v>381</v>
      </c>
      <c r="D171" s="244" t="s">
        <v>28</v>
      </c>
      <c r="E171" s="246">
        <v>1</v>
      </c>
      <c r="F171" s="246"/>
      <c r="G171" s="247">
        <f>F171*E171</f>
        <v>0</v>
      </c>
    </row>
    <row r="172" spans="1:9" s="36" customFormat="1" ht="102.75" customHeight="1" x14ac:dyDescent="0.2">
      <c r="A172" s="101">
        <v>2</v>
      </c>
      <c r="B172" s="244"/>
      <c r="C172" s="278" t="s">
        <v>382</v>
      </c>
      <c r="D172" s="244" t="s">
        <v>28</v>
      </c>
      <c r="E172" s="246">
        <v>1</v>
      </c>
      <c r="F172" s="246"/>
      <c r="G172" s="247">
        <f>F172*E172</f>
        <v>0</v>
      </c>
    </row>
    <row r="173" spans="1:9" s="43" customFormat="1" ht="18" customHeight="1" x14ac:dyDescent="0.25">
      <c r="A173" s="268"/>
      <c r="B173" s="269"/>
      <c r="C173" s="252" t="s">
        <v>234</v>
      </c>
      <c r="D173" s="253" t="s">
        <v>671</v>
      </c>
      <c r="E173" s="209"/>
      <c r="F173" s="254"/>
      <c r="G173" s="255">
        <f>SUM(G171:G172)</f>
        <v>0</v>
      </c>
    </row>
    <row r="174" spans="1:9" s="43" customFormat="1" ht="18" customHeight="1" x14ac:dyDescent="0.25">
      <c r="A174" s="259"/>
      <c r="B174" s="244"/>
      <c r="C174" s="259" t="s">
        <v>383</v>
      </c>
      <c r="D174" s="259"/>
      <c r="E174" s="260"/>
      <c r="F174" s="260"/>
      <c r="G174" s="175"/>
    </row>
    <row r="175" spans="1:9" s="36" customFormat="1" ht="132" x14ac:dyDescent="0.25">
      <c r="A175" s="244">
        <v>1</v>
      </c>
      <c r="B175" s="244"/>
      <c r="C175" s="210" t="s">
        <v>384</v>
      </c>
      <c r="D175" s="261" t="s">
        <v>28</v>
      </c>
      <c r="E175" s="246">
        <v>1</v>
      </c>
      <c r="F175" s="246"/>
      <c r="G175" s="247">
        <f>F175*E175</f>
        <v>0</v>
      </c>
      <c r="H175" s="43"/>
    </row>
    <row r="176" spans="1:9" s="36" customFormat="1" ht="132" x14ac:dyDescent="0.25">
      <c r="A176" s="244">
        <v>2</v>
      </c>
      <c r="B176" s="244"/>
      <c r="C176" s="210" t="s">
        <v>385</v>
      </c>
      <c r="D176" s="261" t="s">
        <v>28</v>
      </c>
      <c r="E176" s="246">
        <v>1</v>
      </c>
      <c r="F176" s="246"/>
      <c r="G176" s="247">
        <f>F176*E176</f>
        <v>0</v>
      </c>
      <c r="H176" s="43"/>
    </row>
    <row r="177" spans="1:9" s="36" customFormat="1" ht="148.5" x14ac:dyDescent="0.25">
      <c r="A177" s="244">
        <v>3</v>
      </c>
      <c r="B177" s="244"/>
      <c r="C177" s="210" t="s">
        <v>386</v>
      </c>
      <c r="D177" s="261" t="s">
        <v>28</v>
      </c>
      <c r="E177" s="246">
        <v>1</v>
      </c>
      <c r="F177" s="229"/>
      <c r="G177" s="247">
        <f>F177*E177</f>
        <v>0</v>
      </c>
      <c r="H177" s="43"/>
    </row>
    <row r="178" spans="1:9" s="36" customFormat="1" ht="148.5" x14ac:dyDescent="0.25">
      <c r="A178" s="244">
        <v>4</v>
      </c>
      <c r="B178" s="244"/>
      <c r="C178" s="210" t="s">
        <v>387</v>
      </c>
      <c r="D178" s="261" t="s">
        <v>28</v>
      </c>
      <c r="E178" s="246">
        <v>1</v>
      </c>
      <c r="F178" s="229"/>
      <c r="G178" s="247">
        <f t="shared" ref="G178:G188" si="8">F178*E178</f>
        <v>0</v>
      </c>
      <c r="H178" s="43"/>
    </row>
    <row r="179" spans="1:9" s="36" customFormat="1" ht="165" x14ac:dyDescent="0.25">
      <c r="A179" s="244">
        <v>5</v>
      </c>
      <c r="B179" s="244"/>
      <c r="C179" s="210" t="s">
        <v>388</v>
      </c>
      <c r="D179" s="261" t="s">
        <v>28</v>
      </c>
      <c r="E179" s="246">
        <v>1</v>
      </c>
      <c r="F179" s="229"/>
      <c r="G179" s="247">
        <f t="shared" si="8"/>
        <v>0</v>
      </c>
      <c r="H179" s="43"/>
    </row>
    <row r="180" spans="1:9" s="36" customFormat="1" ht="50.1" customHeight="1" x14ac:dyDescent="0.25">
      <c r="A180" s="244">
        <v>6</v>
      </c>
      <c r="B180" s="244"/>
      <c r="C180" s="210" t="s">
        <v>389</v>
      </c>
      <c r="D180" s="261" t="s">
        <v>28</v>
      </c>
      <c r="E180" s="246">
        <v>2</v>
      </c>
      <c r="F180" s="246"/>
      <c r="G180" s="247">
        <f t="shared" si="8"/>
        <v>0</v>
      </c>
      <c r="H180" s="43"/>
    </row>
    <row r="181" spans="1:9" s="34" customFormat="1" ht="50.1" customHeight="1" x14ac:dyDescent="0.25">
      <c r="A181" s="244">
        <v>7</v>
      </c>
      <c r="B181" s="244"/>
      <c r="C181" s="210" t="s">
        <v>390</v>
      </c>
      <c r="D181" s="261" t="s">
        <v>28</v>
      </c>
      <c r="E181" s="246">
        <v>2</v>
      </c>
      <c r="F181" s="229"/>
      <c r="G181" s="247">
        <f t="shared" si="8"/>
        <v>0</v>
      </c>
      <c r="H181" s="43"/>
      <c r="I181" s="36"/>
    </row>
    <row r="182" spans="1:9" s="34" customFormat="1" ht="50.1" customHeight="1" x14ac:dyDescent="0.25">
      <c r="A182" s="244">
        <v>8</v>
      </c>
      <c r="B182" s="244"/>
      <c r="C182" s="210" t="s">
        <v>391</v>
      </c>
      <c r="D182" s="261" t="s">
        <v>28</v>
      </c>
      <c r="E182" s="246">
        <v>11</v>
      </c>
      <c r="F182" s="229"/>
      <c r="G182" s="247">
        <f>F182*E182</f>
        <v>0</v>
      </c>
      <c r="H182" s="43"/>
      <c r="I182" s="36"/>
    </row>
    <row r="183" spans="1:9" s="34" customFormat="1" ht="50.1" customHeight="1" x14ac:dyDescent="0.25">
      <c r="A183" s="244">
        <v>9</v>
      </c>
      <c r="B183" s="244"/>
      <c r="C183" s="210" t="s">
        <v>392</v>
      </c>
      <c r="D183" s="261" t="s">
        <v>28</v>
      </c>
      <c r="E183" s="246">
        <v>1</v>
      </c>
      <c r="F183" s="229"/>
      <c r="G183" s="247">
        <f>F183*E183</f>
        <v>0</v>
      </c>
      <c r="H183" s="43"/>
      <c r="I183" s="36"/>
    </row>
    <row r="184" spans="1:9" s="34" customFormat="1" ht="50.1" customHeight="1" x14ac:dyDescent="0.25">
      <c r="A184" s="244">
        <v>10</v>
      </c>
      <c r="B184" s="244"/>
      <c r="C184" s="210" t="s">
        <v>393</v>
      </c>
      <c r="D184" s="261" t="s">
        <v>28</v>
      </c>
      <c r="E184" s="246">
        <v>2</v>
      </c>
      <c r="F184" s="229"/>
      <c r="G184" s="247">
        <f t="shared" si="8"/>
        <v>0</v>
      </c>
      <c r="H184" s="43"/>
      <c r="I184" s="36"/>
    </row>
    <row r="185" spans="1:9" s="34" customFormat="1" ht="50.1" customHeight="1" x14ac:dyDescent="0.25">
      <c r="A185" s="244">
        <v>11</v>
      </c>
      <c r="B185" s="244"/>
      <c r="C185" s="210" t="s">
        <v>394</v>
      </c>
      <c r="D185" s="261" t="s">
        <v>28</v>
      </c>
      <c r="E185" s="246">
        <v>10</v>
      </c>
      <c r="F185" s="229"/>
      <c r="G185" s="247">
        <f t="shared" si="8"/>
        <v>0</v>
      </c>
      <c r="H185" s="43"/>
      <c r="I185" s="36"/>
    </row>
    <row r="186" spans="1:9" s="34" customFormat="1" ht="50.1" customHeight="1" x14ac:dyDescent="0.25">
      <c r="A186" s="244">
        <v>12</v>
      </c>
      <c r="B186" s="244"/>
      <c r="C186" s="210" t="s">
        <v>395</v>
      </c>
      <c r="D186" s="261" t="s">
        <v>28</v>
      </c>
      <c r="E186" s="246">
        <v>1</v>
      </c>
      <c r="F186" s="229"/>
      <c r="G186" s="247">
        <f t="shared" si="8"/>
        <v>0</v>
      </c>
      <c r="H186" s="43"/>
      <c r="I186" s="36"/>
    </row>
    <row r="187" spans="1:9" s="34" customFormat="1" ht="50.1" customHeight="1" x14ac:dyDescent="0.25">
      <c r="A187" s="244">
        <v>13</v>
      </c>
      <c r="B187" s="244"/>
      <c r="C187" s="210" t="s">
        <v>396</v>
      </c>
      <c r="D187" s="261" t="s">
        <v>28</v>
      </c>
      <c r="E187" s="246">
        <v>4</v>
      </c>
      <c r="F187" s="229"/>
      <c r="G187" s="247">
        <f>F187*E187</f>
        <v>0</v>
      </c>
      <c r="H187" s="43"/>
    </row>
    <row r="188" spans="1:9" s="34" customFormat="1" ht="50.1" customHeight="1" x14ac:dyDescent="0.25">
      <c r="A188" s="244">
        <v>14</v>
      </c>
      <c r="B188" s="244"/>
      <c r="C188" s="210" t="s">
        <v>397</v>
      </c>
      <c r="D188" s="261" t="s">
        <v>28</v>
      </c>
      <c r="E188" s="246">
        <v>6</v>
      </c>
      <c r="F188" s="229"/>
      <c r="G188" s="247">
        <f t="shared" si="8"/>
        <v>0</v>
      </c>
      <c r="H188" s="43"/>
    </row>
    <row r="189" spans="1:9" ht="18" customHeight="1" x14ac:dyDescent="0.2">
      <c r="A189" s="251"/>
      <c r="B189" s="251"/>
      <c r="C189" s="252" t="s">
        <v>400</v>
      </c>
      <c r="D189" s="253" t="s">
        <v>671</v>
      </c>
      <c r="E189" s="251"/>
      <c r="F189" s="251"/>
      <c r="G189" s="144">
        <f>SUM(G175:G188)</f>
        <v>0</v>
      </c>
    </row>
    <row r="190" spans="1:9" ht="18" customHeight="1" x14ac:dyDescent="0.2">
      <c r="A190" s="279"/>
      <c r="B190" s="279"/>
      <c r="C190" s="280" t="s">
        <v>411</v>
      </c>
      <c r="D190" s="280" t="s">
        <v>671</v>
      </c>
      <c r="E190" s="280"/>
      <c r="F190" s="280"/>
      <c r="G190" s="281">
        <f>G166+G169+G173+G189</f>
        <v>0</v>
      </c>
    </row>
    <row r="191" spans="1:9" ht="18" customHeight="1" x14ac:dyDescent="0.25">
      <c r="A191" s="35"/>
      <c r="B191" s="35"/>
      <c r="C191" s="38"/>
      <c r="D191" s="35"/>
      <c r="E191" s="33"/>
      <c r="F191" s="33"/>
      <c r="G191" s="72"/>
    </row>
    <row r="192" spans="1:9" x14ac:dyDescent="0.2">
      <c r="A192" s="37"/>
      <c r="B192" s="37"/>
      <c r="D192" s="1"/>
      <c r="E192" s="1"/>
      <c r="F192" s="1"/>
      <c r="G192" s="73"/>
    </row>
    <row r="193" spans="1:7" x14ac:dyDescent="0.2">
      <c r="A193" s="1"/>
      <c r="B193" s="1"/>
      <c r="D193" s="1"/>
      <c r="E193" s="40"/>
      <c r="F193" s="40"/>
      <c r="G193" s="74"/>
    </row>
    <row r="194" spans="1:7" x14ac:dyDescent="0.2">
      <c r="A194" s="1"/>
      <c r="B194" s="1"/>
      <c r="D194" s="1"/>
      <c r="E194" s="40"/>
      <c r="F194" s="40"/>
      <c r="G194" s="74"/>
    </row>
  </sheetData>
  <sheetProtection algorithmName="SHA-512" hashValue="OTyNot1GLuBrfzLP7cMaDoJVcVK/mmdDzWdgHVw0RibXQuywKGrviTqoau3YqFoQ6g21CUWWUkJzXQ1N1sti6w==" saltValue="2xA4Wki8+ZJK2q7+PfMMqA==" spinCount="100000" sheet="1" objects="1" scenarios="1"/>
  <protectedRanges>
    <protectedRange sqref="F4:F118 F120:F189" name="Range1"/>
  </protectedRanges>
  <mergeCells count="3">
    <mergeCell ref="C3:F3"/>
    <mergeCell ref="A1:G1"/>
    <mergeCell ref="C119:F119"/>
  </mergeCells>
  <printOptions gridLines="1"/>
  <pageMargins left="0.45" right="0.2" top="0.25" bottom="0.25" header="0.3" footer="0.3"/>
  <pageSetup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29F21-6A2A-4D3F-90D8-342019420A1D}">
  <dimension ref="A1:J384"/>
  <sheetViews>
    <sheetView topLeftCell="A316" zoomScale="85" zoomScaleNormal="85" workbookViewId="0">
      <selection activeCell="P323" sqref="P323"/>
    </sheetView>
  </sheetViews>
  <sheetFormatPr defaultRowHeight="16.5" x14ac:dyDescent="0.2"/>
  <cols>
    <col min="1" max="1" width="5.83203125" style="10" customWidth="1"/>
    <col min="2" max="2" width="10.6640625" style="58" customWidth="1"/>
    <col min="3" max="3" width="65.83203125" style="41" customWidth="1"/>
    <col min="4" max="4" width="8.83203125" style="3" customWidth="1"/>
    <col min="5" max="5" width="12.1640625" style="4" customWidth="1"/>
    <col min="6" max="6" width="14.6640625" style="5" customWidth="1"/>
    <col min="7" max="7" width="20" style="75" customWidth="1"/>
    <col min="8" max="8" width="9.33203125" style="1"/>
    <col min="9" max="9" width="12" style="1" customWidth="1"/>
    <col min="10" max="10" width="12.83203125" style="1" customWidth="1"/>
    <col min="11" max="249" width="9.33203125" style="1"/>
    <col min="250" max="250" width="13.5" style="1" customWidth="1"/>
    <col min="251" max="251" width="67.1640625" style="1" customWidth="1"/>
    <col min="252" max="252" width="66.33203125" style="1" customWidth="1"/>
    <col min="253" max="253" width="9.33203125" style="1"/>
    <col min="254" max="254" width="14" style="1" customWidth="1"/>
    <col min="255" max="255" width="18" style="1" customWidth="1"/>
    <col min="256" max="256" width="21.5" style="1" customWidth="1"/>
    <col min="257" max="259" width="9.33203125" style="1"/>
    <col min="260" max="260" width="56.1640625" style="1" customWidth="1"/>
    <col min="261" max="505" width="9.33203125" style="1"/>
    <col min="506" max="506" width="13.5" style="1" customWidth="1"/>
    <col min="507" max="507" width="67.1640625" style="1" customWidth="1"/>
    <col min="508" max="508" width="66.33203125" style="1" customWidth="1"/>
    <col min="509" max="509" width="9.33203125" style="1"/>
    <col min="510" max="510" width="14" style="1" customWidth="1"/>
    <col min="511" max="511" width="18" style="1" customWidth="1"/>
    <col min="512" max="512" width="21.5" style="1" customWidth="1"/>
    <col min="513" max="515" width="9.33203125" style="1"/>
    <col min="516" max="516" width="56.1640625" style="1" customWidth="1"/>
    <col min="517" max="761" width="9.33203125" style="1"/>
    <col min="762" max="762" width="13.5" style="1" customWidth="1"/>
    <col min="763" max="763" width="67.1640625" style="1" customWidth="1"/>
    <col min="764" max="764" width="66.33203125" style="1" customWidth="1"/>
    <col min="765" max="765" width="9.33203125" style="1"/>
    <col min="766" max="766" width="14" style="1" customWidth="1"/>
    <col min="767" max="767" width="18" style="1" customWidth="1"/>
    <col min="768" max="768" width="21.5" style="1" customWidth="1"/>
    <col min="769" max="771" width="9.33203125" style="1"/>
    <col min="772" max="772" width="56.1640625" style="1" customWidth="1"/>
    <col min="773" max="1017" width="9.33203125" style="1"/>
    <col min="1018" max="1018" width="13.5" style="1" customWidth="1"/>
    <col min="1019" max="1019" width="67.1640625" style="1" customWidth="1"/>
    <col min="1020" max="1020" width="66.33203125" style="1" customWidth="1"/>
    <col min="1021" max="1021" width="9.33203125" style="1"/>
    <col min="1022" max="1022" width="14" style="1" customWidth="1"/>
    <col min="1023" max="1023" width="18" style="1" customWidth="1"/>
    <col min="1024" max="1024" width="21.5" style="1" customWidth="1"/>
    <col min="1025" max="1027" width="9.33203125" style="1"/>
    <col min="1028" max="1028" width="56.1640625" style="1" customWidth="1"/>
    <col min="1029" max="1273" width="9.33203125" style="1"/>
    <col min="1274" max="1274" width="13.5" style="1" customWidth="1"/>
    <col min="1275" max="1275" width="67.1640625" style="1" customWidth="1"/>
    <col min="1276" max="1276" width="66.33203125" style="1" customWidth="1"/>
    <col min="1277" max="1277" width="9.33203125" style="1"/>
    <col min="1278" max="1278" width="14" style="1" customWidth="1"/>
    <col min="1279" max="1279" width="18" style="1" customWidth="1"/>
    <col min="1280" max="1280" width="21.5" style="1" customWidth="1"/>
    <col min="1281" max="1283" width="9.33203125" style="1"/>
    <col min="1284" max="1284" width="56.1640625" style="1" customWidth="1"/>
    <col min="1285" max="1529" width="9.33203125" style="1"/>
    <col min="1530" max="1530" width="13.5" style="1" customWidth="1"/>
    <col min="1531" max="1531" width="67.1640625" style="1" customWidth="1"/>
    <col min="1532" max="1532" width="66.33203125" style="1" customWidth="1"/>
    <col min="1533" max="1533" width="9.33203125" style="1"/>
    <col min="1534" max="1534" width="14" style="1" customWidth="1"/>
    <col min="1535" max="1535" width="18" style="1" customWidth="1"/>
    <col min="1536" max="1536" width="21.5" style="1" customWidth="1"/>
    <col min="1537" max="1539" width="9.33203125" style="1"/>
    <col min="1540" max="1540" width="56.1640625" style="1" customWidth="1"/>
    <col min="1541" max="1785" width="9.33203125" style="1"/>
    <col min="1786" max="1786" width="13.5" style="1" customWidth="1"/>
    <col min="1787" max="1787" width="67.1640625" style="1" customWidth="1"/>
    <col min="1788" max="1788" width="66.33203125" style="1" customWidth="1"/>
    <col min="1789" max="1789" width="9.33203125" style="1"/>
    <col min="1790" max="1790" width="14" style="1" customWidth="1"/>
    <col min="1791" max="1791" width="18" style="1" customWidth="1"/>
    <col min="1792" max="1792" width="21.5" style="1" customWidth="1"/>
    <col min="1793" max="1795" width="9.33203125" style="1"/>
    <col min="1796" max="1796" width="56.1640625" style="1" customWidth="1"/>
    <col min="1797" max="2041" width="9.33203125" style="1"/>
    <col min="2042" max="2042" width="13.5" style="1" customWidth="1"/>
    <col min="2043" max="2043" width="67.1640625" style="1" customWidth="1"/>
    <col min="2044" max="2044" width="66.33203125" style="1" customWidth="1"/>
    <col min="2045" max="2045" width="9.33203125" style="1"/>
    <col min="2046" max="2046" width="14" style="1" customWidth="1"/>
    <col min="2047" max="2047" width="18" style="1" customWidth="1"/>
    <col min="2048" max="2048" width="21.5" style="1" customWidth="1"/>
    <col min="2049" max="2051" width="9.33203125" style="1"/>
    <col min="2052" max="2052" width="56.1640625" style="1" customWidth="1"/>
    <col min="2053" max="2297" width="9.33203125" style="1"/>
    <col min="2298" max="2298" width="13.5" style="1" customWidth="1"/>
    <col min="2299" max="2299" width="67.1640625" style="1" customWidth="1"/>
    <col min="2300" max="2300" width="66.33203125" style="1" customWidth="1"/>
    <col min="2301" max="2301" width="9.33203125" style="1"/>
    <col min="2302" max="2302" width="14" style="1" customWidth="1"/>
    <col min="2303" max="2303" width="18" style="1" customWidth="1"/>
    <col min="2304" max="2304" width="21.5" style="1" customWidth="1"/>
    <col min="2305" max="2307" width="9.33203125" style="1"/>
    <col min="2308" max="2308" width="56.1640625" style="1" customWidth="1"/>
    <col min="2309" max="2553" width="9.33203125" style="1"/>
    <col min="2554" max="2554" width="13.5" style="1" customWidth="1"/>
    <col min="2555" max="2555" width="67.1640625" style="1" customWidth="1"/>
    <col min="2556" max="2556" width="66.33203125" style="1" customWidth="1"/>
    <col min="2557" max="2557" width="9.33203125" style="1"/>
    <col min="2558" max="2558" width="14" style="1" customWidth="1"/>
    <col min="2559" max="2559" width="18" style="1" customWidth="1"/>
    <col min="2560" max="2560" width="21.5" style="1" customWidth="1"/>
    <col min="2561" max="2563" width="9.33203125" style="1"/>
    <col min="2564" max="2564" width="56.1640625" style="1" customWidth="1"/>
    <col min="2565" max="2809" width="9.33203125" style="1"/>
    <col min="2810" max="2810" width="13.5" style="1" customWidth="1"/>
    <col min="2811" max="2811" width="67.1640625" style="1" customWidth="1"/>
    <col min="2812" max="2812" width="66.33203125" style="1" customWidth="1"/>
    <col min="2813" max="2813" width="9.33203125" style="1"/>
    <col min="2814" max="2814" width="14" style="1" customWidth="1"/>
    <col min="2815" max="2815" width="18" style="1" customWidth="1"/>
    <col min="2816" max="2816" width="21.5" style="1" customWidth="1"/>
    <col min="2817" max="2819" width="9.33203125" style="1"/>
    <col min="2820" max="2820" width="56.1640625" style="1" customWidth="1"/>
    <col min="2821" max="3065" width="9.33203125" style="1"/>
    <col min="3066" max="3066" width="13.5" style="1" customWidth="1"/>
    <col min="3067" max="3067" width="67.1640625" style="1" customWidth="1"/>
    <col min="3068" max="3068" width="66.33203125" style="1" customWidth="1"/>
    <col min="3069" max="3069" width="9.33203125" style="1"/>
    <col min="3070" max="3070" width="14" style="1" customWidth="1"/>
    <col min="3071" max="3071" width="18" style="1" customWidth="1"/>
    <col min="3072" max="3072" width="21.5" style="1" customWidth="1"/>
    <col min="3073" max="3075" width="9.33203125" style="1"/>
    <col min="3076" max="3076" width="56.1640625" style="1" customWidth="1"/>
    <col min="3077" max="3321" width="9.33203125" style="1"/>
    <col min="3322" max="3322" width="13.5" style="1" customWidth="1"/>
    <col min="3323" max="3323" width="67.1640625" style="1" customWidth="1"/>
    <col min="3324" max="3324" width="66.33203125" style="1" customWidth="1"/>
    <col min="3325" max="3325" width="9.33203125" style="1"/>
    <col min="3326" max="3326" width="14" style="1" customWidth="1"/>
    <col min="3327" max="3327" width="18" style="1" customWidth="1"/>
    <col min="3328" max="3328" width="21.5" style="1" customWidth="1"/>
    <col min="3329" max="3331" width="9.33203125" style="1"/>
    <col min="3332" max="3332" width="56.1640625" style="1" customWidth="1"/>
    <col min="3333" max="3577" width="9.33203125" style="1"/>
    <col min="3578" max="3578" width="13.5" style="1" customWidth="1"/>
    <col min="3579" max="3579" width="67.1640625" style="1" customWidth="1"/>
    <col min="3580" max="3580" width="66.33203125" style="1" customWidth="1"/>
    <col min="3581" max="3581" width="9.33203125" style="1"/>
    <col min="3582" max="3582" width="14" style="1" customWidth="1"/>
    <col min="3583" max="3583" width="18" style="1" customWidth="1"/>
    <col min="3584" max="3584" width="21.5" style="1" customWidth="1"/>
    <col min="3585" max="3587" width="9.33203125" style="1"/>
    <col min="3588" max="3588" width="56.1640625" style="1" customWidth="1"/>
    <col min="3589" max="3833" width="9.33203125" style="1"/>
    <col min="3834" max="3834" width="13.5" style="1" customWidth="1"/>
    <col min="3835" max="3835" width="67.1640625" style="1" customWidth="1"/>
    <col min="3836" max="3836" width="66.33203125" style="1" customWidth="1"/>
    <col min="3837" max="3837" width="9.33203125" style="1"/>
    <col min="3838" max="3838" width="14" style="1" customWidth="1"/>
    <col min="3839" max="3839" width="18" style="1" customWidth="1"/>
    <col min="3840" max="3840" width="21.5" style="1" customWidth="1"/>
    <col min="3841" max="3843" width="9.33203125" style="1"/>
    <col min="3844" max="3844" width="56.1640625" style="1" customWidth="1"/>
    <col min="3845" max="4089" width="9.33203125" style="1"/>
    <col min="4090" max="4090" width="13.5" style="1" customWidth="1"/>
    <col min="4091" max="4091" width="67.1640625" style="1" customWidth="1"/>
    <col min="4092" max="4092" width="66.33203125" style="1" customWidth="1"/>
    <col min="4093" max="4093" width="9.33203125" style="1"/>
    <col min="4094" max="4094" width="14" style="1" customWidth="1"/>
    <col min="4095" max="4095" width="18" style="1" customWidth="1"/>
    <col min="4096" max="4096" width="21.5" style="1" customWidth="1"/>
    <col min="4097" max="4099" width="9.33203125" style="1"/>
    <col min="4100" max="4100" width="56.1640625" style="1" customWidth="1"/>
    <col min="4101" max="4345" width="9.33203125" style="1"/>
    <col min="4346" max="4346" width="13.5" style="1" customWidth="1"/>
    <col min="4347" max="4347" width="67.1640625" style="1" customWidth="1"/>
    <col min="4348" max="4348" width="66.33203125" style="1" customWidth="1"/>
    <col min="4349" max="4349" width="9.33203125" style="1"/>
    <col min="4350" max="4350" width="14" style="1" customWidth="1"/>
    <col min="4351" max="4351" width="18" style="1" customWidth="1"/>
    <col min="4352" max="4352" width="21.5" style="1" customWidth="1"/>
    <col min="4353" max="4355" width="9.33203125" style="1"/>
    <col min="4356" max="4356" width="56.1640625" style="1" customWidth="1"/>
    <col min="4357" max="4601" width="9.33203125" style="1"/>
    <col min="4602" max="4602" width="13.5" style="1" customWidth="1"/>
    <col min="4603" max="4603" width="67.1640625" style="1" customWidth="1"/>
    <col min="4604" max="4604" width="66.33203125" style="1" customWidth="1"/>
    <col min="4605" max="4605" width="9.33203125" style="1"/>
    <col min="4606" max="4606" width="14" style="1" customWidth="1"/>
    <col min="4607" max="4607" width="18" style="1" customWidth="1"/>
    <col min="4608" max="4608" width="21.5" style="1" customWidth="1"/>
    <col min="4609" max="4611" width="9.33203125" style="1"/>
    <col min="4612" max="4612" width="56.1640625" style="1" customWidth="1"/>
    <col min="4613" max="4857" width="9.33203125" style="1"/>
    <col min="4858" max="4858" width="13.5" style="1" customWidth="1"/>
    <col min="4859" max="4859" width="67.1640625" style="1" customWidth="1"/>
    <col min="4860" max="4860" width="66.33203125" style="1" customWidth="1"/>
    <col min="4861" max="4861" width="9.33203125" style="1"/>
    <col min="4862" max="4862" width="14" style="1" customWidth="1"/>
    <col min="4863" max="4863" width="18" style="1" customWidth="1"/>
    <col min="4864" max="4864" width="21.5" style="1" customWidth="1"/>
    <col min="4865" max="4867" width="9.33203125" style="1"/>
    <col min="4868" max="4868" width="56.1640625" style="1" customWidth="1"/>
    <col min="4869" max="5113" width="9.33203125" style="1"/>
    <col min="5114" max="5114" width="13.5" style="1" customWidth="1"/>
    <col min="5115" max="5115" width="67.1640625" style="1" customWidth="1"/>
    <col min="5116" max="5116" width="66.33203125" style="1" customWidth="1"/>
    <col min="5117" max="5117" width="9.33203125" style="1"/>
    <col min="5118" max="5118" width="14" style="1" customWidth="1"/>
    <col min="5119" max="5119" width="18" style="1" customWidth="1"/>
    <col min="5120" max="5120" width="21.5" style="1" customWidth="1"/>
    <col min="5121" max="5123" width="9.33203125" style="1"/>
    <col min="5124" max="5124" width="56.1640625" style="1" customWidth="1"/>
    <col min="5125" max="5369" width="9.33203125" style="1"/>
    <col min="5370" max="5370" width="13.5" style="1" customWidth="1"/>
    <col min="5371" max="5371" width="67.1640625" style="1" customWidth="1"/>
    <col min="5372" max="5372" width="66.33203125" style="1" customWidth="1"/>
    <col min="5373" max="5373" width="9.33203125" style="1"/>
    <col min="5374" max="5374" width="14" style="1" customWidth="1"/>
    <col min="5375" max="5375" width="18" style="1" customWidth="1"/>
    <col min="5376" max="5376" width="21.5" style="1" customWidth="1"/>
    <col min="5377" max="5379" width="9.33203125" style="1"/>
    <col min="5380" max="5380" width="56.1640625" style="1" customWidth="1"/>
    <col min="5381" max="5625" width="9.33203125" style="1"/>
    <col min="5626" max="5626" width="13.5" style="1" customWidth="1"/>
    <col min="5627" max="5627" width="67.1640625" style="1" customWidth="1"/>
    <col min="5628" max="5628" width="66.33203125" style="1" customWidth="1"/>
    <col min="5629" max="5629" width="9.33203125" style="1"/>
    <col min="5630" max="5630" width="14" style="1" customWidth="1"/>
    <col min="5631" max="5631" width="18" style="1" customWidth="1"/>
    <col min="5632" max="5632" width="21.5" style="1" customWidth="1"/>
    <col min="5633" max="5635" width="9.33203125" style="1"/>
    <col min="5636" max="5636" width="56.1640625" style="1" customWidth="1"/>
    <col min="5637" max="5881" width="9.33203125" style="1"/>
    <col min="5882" max="5882" width="13.5" style="1" customWidth="1"/>
    <col min="5883" max="5883" width="67.1640625" style="1" customWidth="1"/>
    <col min="5884" max="5884" width="66.33203125" style="1" customWidth="1"/>
    <col min="5885" max="5885" width="9.33203125" style="1"/>
    <col min="5886" max="5886" width="14" style="1" customWidth="1"/>
    <col min="5887" max="5887" width="18" style="1" customWidth="1"/>
    <col min="5888" max="5888" width="21.5" style="1" customWidth="1"/>
    <col min="5889" max="5891" width="9.33203125" style="1"/>
    <col min="5892" max="5892" width="56.1640625" style="1" customWidth="1"/>
    <col min="5893" max="6137" width="9.33203125" style="1"/>
    <col min="6138" max="6138" width="13.5" style="1" customWidth="1"/>
    <col min="6139" max="6139" width="67.1640625" style="1" customWidth="1"/>
    <col min="6140" max="6140" width="66.33203125" style="1" customWidth="1"/>
    <col min="6141" max="6141" width="9.33203125" style="1"/>
    <col min="6142" max="6142" width="14" style="1" customWidth="1"/>
    <col min="6143" max="6143" width="18" style="1" customWidth="1"/>
    <col min="6144" max="6144" width="21.5" style="1" customWidth="1"/>
    <col min="6145" max="6147" width="9.33203125" style="1"/>
    <col min="6148" max="6148" width="56.1640625" style="1" customWidth="1"/>
    <col min="6149" max="6393" width="9.33203125" style="1"/>
    <col min="6394" max="6394" width="13.5" style="1" customWidth="1"/>
    <col min="6395" max="6395" width="67.1640625" style="1" customWidth="1"/>
    <col min="6396" max="6396" width="66.33203125" style="1" customWidth="1"/>
    <col min="6397" max="6397" width="9.33203125" style="1"/>
    <col min="6398" max="6398" width="14" style="1" customWidth="1"/>
    <col min="6399" max="6399" width="18" style="1" customWidth="1"/>
    <col min="6400" max="6400" width="21.5" style="1" customWidth="1"/>
    <col min="6401" max="6403" width="9.33203125" style="1"/>
    <col min="6404" max="6404" width="56.1640625" style="1" customWidth="1"/>
    <col min="6405" max="6649" width="9.33203125" style="1"/>
    <col min="6650" max="6650" width="13.5" style="1" customWidth="1"/>
    <col min="6651" max="6651" width="67.1640625" style="1" customWidth="1"/>
    <col min="6652" max="6652" width="66.33203125" style="1" customWidth="1"/>
    <col min="6653" max="6653" width="9.33203125" style="1"/>
    <col min="6654" max="6654" width="14" style="1" customWidth="1"/>
    <col min="6655" max="6655" width="18" style="1" customWidth="1"/>
    <col min="6656" max="6656" width="21.5" style="1" customWidth="1"/>
    <col min="6657" max="6659" width="9.33203125" style="1"/>
    <col min="6660" max="6660" width="56.1640625" style="1" customWidth="1"/>
    <col min="6661" max="6905" width="9.33203125" style="1"/>
    <col min="6906" max="6906" width="13.5" style="1" customWidth="1"/>
    <col min="6907" max="6907" width="67.1640625" style="1" customWidth="1"/>
    <col min="6908" max="6908" width="66.33203125" style="1" customWidth="1"/>
    <col min="6909" max="6909" width="9.33203125" style="1"/>
    <col min="6910" max="6910" width="14" style="1" customWidth="1"/>
    <col min="6911" max="6911" width="18" style="1" customWidth="1"/>
    <col min="6912" max="6912" width="21.5" style="1" customWidth="1"/>
    <col min="6913" max="6915" width="9.33203125" style="1"/>
    <col min="6916" max="6916" width="56.1640625" style="1" customWidth="1"/>
    <col min="6917" max="7161" width="9.33203125" style="1"/>
    <col min="7162" max="7162" width="13.5" style="1" customWidth="1"/>
    <col min="7163" max="7163" width="67.1640625" style="1" customWidth="1"/>
    <col min="7164" max="7164" width="66.33203125" style="1" customWidth="1"/>
    <col min="7165" max="7165" width="9.33203125" style="1"/>
    <col min="7166" max="7166" width="14" style="1" customWidth="1"/>
    <col min="7167" max="7167" width="18" style="1" customWidth="1"/>
    <col min="7168" max="7168" width="21.5" style="1" customWidth="1"/>
    <col min="7169" max="7171" width="9.33203125" style="1"/>
    <col min="7172" max="7172" width="56.1640625" style="1" customWidth="1"/>
    <col min="7173" max="7417" width="9.33203125" style="1"/>
    <col min="7418" max="7418" width="13.5" style="1" customWidth="1"/>
    <col min="7419" max="7419" width="67.1640625" style="1" customWidth="1"/>
    <col min="7420" max="7420" width="66.33203125" style="1" customWidth="1"/>
    <col min="7421" max="7421" width="9.33203125" style="1"/>
    <col min="7422" max="7422" width="14" style="1" customWidth="1"/>
    <col min="7423" max="7423" width="18" style="1" customWidth="1"/>
    <col min="7424" max="7424" width="21.5" style="1" customWidth="1"/>
    <col min="7425" max="7427" width="9.33203125" style="1"/>
    <col min="7428" max="7428" width="56.1640625" style="1" customWidth="1"/>
    <col min="7429" max="7673" width="9.33203125" style="1"/>
    <col min="7674" max="7674" width="13.5" style="1" customWidth="1"/>
    <col min="7675" max="7675" width="67.1640625" style="1" customWidth="1"/>
    <col min="7676" max="7676" width="66.33203125" style="1" customWidth="1"/>
    <col min="7677" max="7677" width="9.33203125" style="1"/>
    <col min="7678" max="7678" width="14" style="1" customWidth="1"/>
    <col min="7679" max="7679" width="18" style="1" customWidth="1"/>
    <col min="7680" max="7680" width="21.5" style="1" customWidth="1"/>
    <col min="7681" max="7683" width="9.33203125" style="1"/>
    <col min="7684" max="7684" width="56.1640625" style="1" customWidth="1"/>
    <col min="7685" max="7929" width="9.33203125" style="1"/>
    <col min="7930" max="7930" width="13.5" style="1" customWidth="1"/>
    <col min="7931" max="7931" width="67.1640625" style="1" customWidth="1"/>
    <col min="7932" max="7932" width="66.33203125" style="1" customWidth="1"/>
    <col min="7933" max="7933" width="9.33203125" style="1"/>
    <col min="7934" max="7934" width="14" style="1" customWidth="1"/>
    <col min="7935" max="7935" width="18" style="1" customWidth="1"/>
    <col min="7936" max="7936" width="21.5" style="1" customWidth="1"/>
    <col min="7937" max="7939" width="9.33203125" style="1"/>
    <col min="7940" max="7940" width="56.1640625" style="1" customWidth="1"/>
    <col min="7941" max="8185" width="9.33203125" style="1"/>
    <col min="8186" max="8186" width="13.5" style="1" customWidth="1"/>
    <col min="8187" max="8187" width="67.1640625" style="1" customWidth="1"/>
    <col min="8188" max="8188" width="66.33203125" style="1" customWidth="1"/>
    <col min="8189" max="8189" width="9.33203125" style="1"/>
    <col min="8190" max="8190" width="14" style="1" customWidth="1"/>
    <col min="8191" max="8191" width="18" style="1" customWidth="1"/>
    <col min="8192" max="8192" width="21.5" style="1" customWidth="1"/>
    <col min="8193" max="8195" width="9.33203125" style="1"/>
    <col min="8196" max="8196" width="56.1640625" style="1" customWidth="1"/>
    <col min="8197" max="8441" width="9.33203125" style="1"/>
    <col min="8442" max="8442" width="13.5" style="1" customWidth="1"/>
    <col min="8443" max="8443" width="67.1640625" style="1" customWidth="1"/>
    <col min="8444" max="8444" width="66.33203125" style="1" customWidth="1"/>
    <col min="8445" max="8445" width="9.33203125" style="1"/>
    <col min="8446" max="8446" width="14" style="1" customWidth="1"/>
    <col min="8447" max="8447" width="18" style="1" customWidth="1"/>
    <col min="8448" max="8448" width="21.5" style="1" customWidth="1"/>
    <col min="8449" max="8451" width="9.33203125" style="1"/>
    <col min="8452" max="8452" width="56.1640625" style="1" customWidth="1"/>
    <col min="8453" max="8697" width="9.33203125" style="1"/>
    <col min="8698" max="8698" width="13.5" style="1" customWidth="1"/>
    <col min="8699" max="8699" width="67.1640625" style="1" customWidth="1"/>
    <col min="8700" max="8700" width="66.33203125" style="1" customWidth="1"/>
    <col min="8701" max="8701" width="9.33203125" style="1"/>
    <col min="8702" max="8702" width="14" style="1" customWidth="1"/>
    <col min="8703" max="8703" width="18" style="1" customWidth="1"/>
    <col min="8704" max="8704" width="21.5" style="1" customWidth="1"/>
    <col min="8705" max="8707" width="9.33203125" style="1"/>
    <col min="8708" max="8708" width="56.1640625" style="1" customWidth="1"/>
    <col min="8709" max="8953" width="9.33203125" style="1"/>
    <col min="8954" max="8954" width="13.5" style="1" customWidth="1"/>
    <col min="8955" max="8955" width="67.1640625" style="1" customWidth="1"/>
    <col min="8956" max="8956" width="66.33203125" style="1" customWidth="1"/>
    <col min="8957" max="8957" width="9.33203125" style="1"/>
    <col min="8958" max="8958" width="14" style="1" customWidth="1"/>
    <col min="8959" max="8959" width="18" style="1" customWidth="1"/>
    <col min="8960" max="8960" width="21.5" style="1" customWidth="1"/>
    <col min="8961" max="8963" width="9.33203125" style="1"/>
    <col min="8964" max="8964" width="56.1640625" style="1" customWidth="1"/>
    <col min="8965" max="9209" width="9.33203125" style="1"/>
    <col min="9210" max="9210" width="13.5" style="1" customWidth="1"/>
    <col min="9211" max="9211" width="67.1640625" style="1" customWidth="1"/>
    <col min="9212" max="9212" width="66.33203125" style="1" customWidth="1"/>
    <col min="9213" max="9213" width="9.33203125" style="1"/>
    <col min="9214" max="9214" width="14" style="1" customWidth="1"/>
    <col min="9215" max="9215" width="18" style="1" customWidth="1"/>
    <col min="9216" max="9216" width="21.5" style="1" customWidth="1"/>
    <col min="9217" max="9219" width="9.33203125" style="1"/>
    <col min="9220" max="9220" width="56.1640625" style="1" customWidth="1"/>
    <col min="9221" max="9465" width="9.33203125" style="1"/>
    <col min="9466" max="9466" width="13.5" style="1" customWidth="1"/>
    <col min="9467" max="9467" width="67.1640625" style="1" customWidth="1"/>
    <col min="9468" max="9468" width="66.33203125" style="1" customWidth="1"/>
    <col min="9469" max="9469" width="9.33203125" style="1"/>
    <col min="9470" max="9470" width="14" style="1" customWidth="1"/>
    <col min="9471" max="9471" width="18" style="1" customWidth="1"/>
    <col min="9472" max="9472" width="21.5" style="1" customWidth="1"/>
    <col min="9473" max="9475" width="9.33203125" style="1"/>
    <col min="9476" max="9476" width="56.1640625" style="1" customWidth="1"/>
    <col min="9477" max="9721" width="9.33203125" style="1"/>
    <col min="9722" max="9722" width="13.5" style="1" customWidth="1"/>
    <col min="9723" max="9723" width="67.1640625" style="1" customWidth="1"/>
    <col min="9724" max="9724" width="66.33203125" style="1" customWidth="1"/>
    <col min="9725" max="9725" width="9.33203125" style="1"/>
    <col min="9726" max="9726" width="14" style="1" customWidth="1"/>
    <col min="9727" max="9727" width="18" style="1" customWidth="1"/>
    <col min="9728" max="9728" width="21.5" style="1" customWidth="1"/>
    <col min="9729" max="9731" width="9.33203125" style="1"/>
    <col min="9732" max="9732" width="56.1640625" style="1" customWidth="1"/>
    <col min="9733" max="9977" width="9.33203125" style="1"/>
    <col min="9978" max="9978" width="13.5" style="1" customWidth="1"/>
    <col min="9979" max="9979" width="67.1640625" style="1" customWidth="1"/>
    <col min="9980" max="9980" width="66.33203125" style="1" customWidth="1"/>
    <col min="9981" max="9981" width="9.33203125" style="1"/>
    <col min="9982" max="9982" width="14" style="1" customWidth="1"/>
    <col min="9983" max="9983" width="18" style="1" customWidth="1"/>
    <col min="9984" max="9984" width="21.5" style="1" customWidth="1"/>
    <col min="9985" max="9987" width="9.33203125" style="1"/>
    <col min="9988" max="9988" width="56.1640625" style="1" customWidth="1"/>
    <col min="9989" max="10233" width="9.33203125" style="1"/>
    <col min="10234" max="10234" width="13.5" style="1" customWidth="1"/>
    <col min="10235" max="10235" width="67.1640625" style="1" customWidth="1"/>
    <col min="10236" max="10236" width="66.33203125" style="1" customWidth="1"/>
    <col min="10237" max="10237" width="9.33203125" style="1"/>
    <col min="10238" max="10238" width="14" style="1" customWidth="1"/>
    <col min="10239" max="10239" width="18" style="1" customWidth="1"/>
    <col min="10240" max="10240" width="21.5" style="1" customWidth="1"/>
    <col min="10241" max="10243" width="9.33203125" style="1"/>
    <col min="10244" max="10244" width="56.1640625" style="1" customWidth="1"/>
    <col min="10245" max="10489" width="9.33203125" style="1"/>
    <col min="10490" max="10490" width="13.5" style="1" customWidth="1"/>
    <col min="10491" max="10491" width="67.1640625" style="1" customWidth="1"/>
    <col min="10492" max="10492" width="66.33203125" style="1" customWidth="1"/>
    <col min="10493" max="10493" width="9.33203125" style="1"/>
    <col min="10494" max="10494" width="14" style="1" customWidth="1"/>
    <col min="10495" max="10495" width="18" style="1" customWidth="1"/>
    <col min="10496" max="10496" width="21.5" style="1" customWidth="1"/>
    <col min="10497" max="10499" width="9.33203125" style="1"/>
    <col min="10500" max="10500" width="56.1640625" style="1" customWidth="1"/>
    <col min="10501" max="10745" width="9.33203125" style="1"/>
    <col min="10746" max="10746" width="13.5" style="1" customWidth="1"/>
    <col min="10747" max="10747" width="67.1640625" style="1" customWidth="1"/>
    <col min="10748" max="10748" width="66.33203125" style="1" customWidth="1"/>
    <col min="10749" max="10749" width="9.33203125" style="1"/>
    <col min="10750" max="10750" width="14" style="1" customWidth="1"/>
    <col min="10751" max="10751" width="18" style="1" customWidth="1"/>
    <col min="10752" max="10752" width="21.5" style="1" customWidth="1"/>
    <col min="10753" max="10755" width="9.33203125" style="1"/>
    <col min="10756" max="10756" width="56.1640625" style="1" customWidth="1"/>
    <col min="10757" max="11001" width="9.33203125" style="1"/>
    <col min="11002" max="11002" width="13.5" style="1" customWidth="1"/>
    <col min="11003" max="11003" width="67.1640625" style="1" customWidth="1"/>
    <col min="11004" max="11004" width="66.33203125" style="1" customWidth="1"/>
    <col min="11005" max="11005" width="9.33203125" style="1"/>
    <col min="11006" max="11006" width="14" style="1" customWidth="1"/>
    <col min="11007" max="11007" width="18" style="1" customWidth="1"/>
    <col min="11008" max="11008" width="21.5" style="1" customWidth="1"/>
    <col min="11009" max="11011" width="9.33203125" style="1"/>
    <col min="11012" max="11012" width="56.1640625" style="1" customWidth="1"/>
    <col min="11013" max="11257" width="9.33203125" style="1"/>
    <col min="11258" max="11258" width="13.5" style="1" customWidth="1"/>
    <col min="11259" max="11259" width="67.1640625" style="1" customWidth="1"/>
    <col min="11260" max="11260" width="66.33203125" style="1" customWidth="1"/>
    <col min="11261" max="11261" width="9.33203125" style="1"/>
    <col min="11262" max="11262" width="14" style="1" customWidth="1"/>
    <col min="11263" max="11263" width="18" style="1" customWidth="1"/>
    <col min="11264" max="11264" width="21.5" style="1" customWidth="1"/>
    <col min="11265" max="11267" width="9.33203125" style="1"/>
    <col min="11268" max="11268" width="56.1640625" style="1" customWidth="1"/>
    <col min="11269" max="11513" width="9.33203125" style="1"/>
    <col min="11514" max="11514" width="13.5" style="1" customWidth="1"/>
    <col min="11515" max="11515" width="67.1640625" style="1" customWidth="1"/>
    <col min="11516" max="11516" width="66.33203125" style="1" customWidth="1"/>
    <col min="11517" max="11517" width="9.33203125" style="1"/>
    <col min="11518" max="11518" width="14" style="1" customWidth="1"/>
    <col min="11519" max="11519" width="18" style="1" customWidth="1"/>
    <col min="11520" max="11520" width="21.5" style="1" customWidth="1"/>
    <col min="11521" max="11523" width="9.33203125" style="1"/>
    <col min="11524" max="11524" width="56.1640625" style="1" customWidth="1"/>
    <col min="11525" max="11769" width="9.33203125" style="1"/>
    <col min="11770" max="11770" width="13.5" style="1" customWidth="1"/>
    <col min="11771" max="11771" width="67.1640625" style="1" customWidth="1"/>
    <col min="11772" max="11772" width="66.33203125" style="1" customWidth="1"/>
    <col min="11773" max="11773" width="9.33203125" style="1"/>
    <col min="11774" max="11774" width="14" style="1" customWidth="1"/>
    <col min="11775" max="11775" width="18" style="1" customWidth="1"/>
    <col min="11776" max="11776" width="21.5" style="1" customWidth="1"/>
    <col min="11777" max="11779" width="9.33203125" style="1"/>
    <col min="11780" max="11780" width="56.1640625" style="1" customWidth="1"/>
    <col min="11781" max="12025" width="9.33203125" style="1"/>
    <col min="12026" max="12026" width="13.5" style="1" customWidth="1"/>
    <col min="12027" max="12027" width="67.1640625" style="1" customWidth="1"/>
    <col min="12028" max="12028" width="66.33203125" style="1" customWidth="1"/>
    <col min="12029" max="12029" width="9.33203125" style="1"/>
    <col min="12030" max="12030" width="14" style="1" customWidth="1"/>
    <col min="12031" max="12031" width="18" style="1" customWidth="1"/>
    <col min="12032" max="12032" width="21.5" style="1" customWidth="1"/>
    <col min="12033" max="12035" width="9.33203125" style="1"/>
    <col min="12036" max="12036" width="56.1640625" style="1" customWidth="1"/>
    <col min="12037" max="12281" width="9.33203125" style="1"/>
    <col min="12282" max="12282" width="13.5" style="1" customWidth="1"/>
    <col min="12283" max="12283" width="67.1640625" style="1" customWidth="1"/>
    <col min="12284" max="12284" width="66.33203125" style="1" customWidth="1"/>
    <col min="12285" max="12285" width="9.33203125" style="1"/>
    <col min="12286" max="12286" width="14" style="1" customWidth="1"/>
    <col min="12287" max="12287" width="18" style="1" customWidth="1"/>
    <col min="12288" max="12288" width="21.5" style="1" customWidth="1"/>
    <col min="12289" max="12291" width="9.33203125" style="1"/>
    <col min="12292" max="12292" width="56.1640625" style="1" customWidth="1"/>
    <col min="12293" max="12537" width="9.33203125" style="1"/>
    <col min="12538" max="12538" width="13.5" style="1" customWidth="1"/>
    <col min="12539" max="12539" width="67.1640625" style="1" customWidth="1"/>
    <col min="12540" max="12540" width="66.33203125" style="1" customWidth="1"/>
    <col min="12541" max="12541" width="9.33203125" style="1"/>
    <col min="12542" max="12542" width="14" style="1" customWidth="1"/>
    <col min="12543" max="12543" width="18" style="1" customWidth="1"/>
    <col min="12544" max="12544" width="21.5" style="1" customWidth="1"/>
    <col min="12545" max="12547" width="9.33203125" style="1"/>
    <col min="12548" max="12548" width="56.1640625" style="1" customWidth="1"/>
    <col min="12549" max="12793" width="9.33203125" style="1"/>
    <col min="12794" max="12794" width="13.5" style="1" customWidth="1"/>
    <col min="12795" max="12795" width="67.1640625" style="1" customWidth="1"/>
    <col min="12796" max="12796" width="66.33203125" style="1" customWidth="1"/>
    <col min="12797" max="12797" width="9.33203125" style="1"/>
    <col min="12798" max="12798" width="14" style="1" customWidth="1"/>
    <col min="12799" max="12799" width="18" style="1" customWidth="1"/>
    <col min="12800" max="12800" width="21.5" style="1" customWidth="1"/>
    <col min="12801" max="12803" width="9.33203125" style="1"/>
    <col min="12804" max="12804" width="56.1640625" style="1" customWidth="1"/>
    <col min="12805" max="13049" width="9.33203125" style="1"/>
    <col min="13050" max="13050" width="13.5" style="1" customWidth="1"/>
    <col min="13051" max="13051" width="67.1640625" style="1" customWidth="1"/>
    <col min="13052" max="13052" width="66.33203125" style="1" customWidth="1"/>
    <col min="13053" max="13053" width="9.33203125" style="1"/>
    <col min="13054" max="13054" width="14" style="1" customWidth="1"/>
    <col min="13055" max="13055" width="18" style="1" customWidth="1"/>
    <col min="13056" max="13056" width="21.5" style="1" customWidth="1"/>
    <col min="13057" max="13059" width="9.33203125" style="1"/>
    <col min="13060" max="13060" width="56.1640625" style="1" customWidth="1"/>
    <col min="13061" max="13305" width="9.33203125" style="1"/>
    <col min="13306" max="13306" width="13.5" style="1" customWidth="1"/>
    <col min="13307" max="13307" width="67.1640625" style="1" customWidth="1"/>
    <col min="13308" max="13308" width="66.33203125" style="1" customWidth="1"/>
    <col min="13309" max="13309" width="9.33203125" style="1"/>
    <col min="13310" max="13310" width="14" style="1" customWidth="1"/>
    <col min="13311" max="13311" width="18" style="1" customWidth="1"/>
    <col min="13312" max="13312" width="21.5" style="1" customWidth="1"/>
    <col min="13313" max="13315" width="9.33203125" style="1"/>
    <col min="13316" max="13316" width="56.1640625" style="1" customWidth="1"/>
    <col min="13317" max="13561" width="9.33203125" style="1"/>
    <col min="13562" max="13562" width="13.5" style="1" customWidth="1"/>
    <col min="13563" max="13563" width="67.1640625" style="1" customWidth="1"/>
    <col min="13564" max="13564" width="66.33203125" style="1" customWidth="1"/>
    <col min="13565" max="13565" width="9.33203125" style="1"/>
    <col min="13566" max="13566" width="14" style="1" customWidth="1"/>
    <col min="13567" max="13567" width="18" style="1" customWidth="1"/>
    <col min="13568" max="13568" width="21.5" style="1" customWidth="1"/>
    <col min="13569" max="13571" width="9.33203125" style="1"/>
    <col min="13572" max="13572" width="56.1640625" style="1" customWidth="1"/>
    <col min="13573" max="13817" width="9.33203125" style="1"/>
    <col min="13818" max="13818" width="13.5" style="1" customWidth="1"/>
    <col min="13819" max="13819" width="67.1640625" style="1" customWidth="1"/>
    <col min="13820" max="13820" width="66.33203125" style="1" customWidth="1"/>
    <col min="13821" max="13821" width="9.33203125" style="1"/>
    <col min="13822" max="13822" width="14" style="1" customWidth="1"/>
    <col min="13823" max="13823" width="18" style="1" customWidth="1"/>
    <col min="13824" max="13824" width="21.5" style="1" customWidth="1"/>
    <col min="13825" max="13827" width="9.33203125" style="1"/>
    <col min="13828" max="13828" width="56.1640625" style="1" customWidth="1"/>
    <col min="13829" max="14073" width="9.33203125" style="1"/>
    <col min="14074" max="14074" width="13.5" style="1" customWidth="1"/>
    <col min="14075" max="14075" width="67.1640625" style="1" customWidth="1"/>
    <col min="14076" max="14076" width="66.33203125" style="1" customWidth="1"/>
    <col min="14077" max="14077" width="9.33203125" style="1"/>
    <col min="14078" max="14078" width="14" style="1" customWidth="1"/>
    <col min="14079" max="14079" width="18" style="1" customWidth="1"/>
    <col min="14080" max="14080" width="21.5" style="1" customWidth="1"/>
    <col min="14081" max="14083" width="9.33203125" style="1"/>
    <col min="14084" max="14084" width="56.1640625" style="1" customWidth="1"/>
    <col min="14085" max="14329" width="9.33203125" style="1"/>
    <col min="14330" max="14330" width="13.5" style="1" customWidth="1"/>
    <col min="14331" max="14331" width="67.1640625" style="1" customWidth="1"/>
    <col min="14332" max="14332" width="66.33203125" style="1" customWidth="1"/>
    <col min="14333" max="14333" width="9.33203125" style="1"/>
    <col min="14334" max="14334" width="14" style="1" customWidth="1"/>
    <col min="14335" max="14335" width="18" style="1" customWidth="1"/>
    <col min="14336" max="14336" width="21.5" style="1" customWidth="1"/>
    <col min="14337" max="14339" width="9.33203125" style="1"/>
    <col min="14340" max="14340" width="56.1640625" style="1" customWidth="1"/>
    <col min="14341" max="14585" width="9.33203125" style="1"/>
    <col min="14586" max="14586" width="13.5" style="1" customWidth="1"/>
    <col min="14587" max="14587" width="67.1640625" style="1" customWidth="1"/>
    <col min="14588" max="14588" width="66.33203125" style="1" customWidth="1"/>
    <col min="14589" max="14589" width="9.33203125" style="1"/>
    <col min="14590" max="14590" width="14" style="1" customWidth="1"/>
    <col min="14591" max="14591" width="18" style="1" customWidth="1"/>
    <col min="14592" max="14592" width="21.5" style="1" customWidth="1"/>
    <col min="14593" max="14595" width="9.33203125" style="1"/>
    <col min="14596" max="14596" width="56.1640625" style="1" customWidth="1"/>
    <col min="14597" max="14841" width="9.33203125" style="1"/>
    <col min="14842" max="14842" width="13.5" style="1" customWidth="1"/>
    <col min="14843" max="14843" width="67.1640625" style="1" customWidth="1"/>
    <col min="14844" max="14844" width="66.33203125" style="1" customWidth="1"/>
    <col min="14845" max="14845" width="9.33203125" style="1"/>
    <col min="14846" max="14846" width="14" style="1" customWidth="1"/>
    <col min="14847" max="14847" width="18" style="1" customWidth="1"/>
    <col min="14848" max="14848" width="21.5" style="1" customWidth="1"/>
    <col min="14849" max="14851" width="9.33203125" style="1"/>
    <col min="14852" max="14852" width="56.1640625" style="1" customWidth="1"/>
    <col min="14853" max="15097" width="9.33203125" style="1"/>
    <col min="15098" max="15098" width="13.5" style="1" customWidth="1"/>
    <col min="15099" max="15099" width="67.1640625" style="1" customWidth="1"/>
    <col min="15100" max="15100" width="66.33203125" style="1" customWidth="1"/>
    <col min="15101" max="15101" width="9.33203125" style="1"/>
    <col min="15102" max="15102" width="14" style="1" customWidth="1"/>
    <col min="15103" max="15103" width="18" style="1" customWidth="1"/>
    <col min="15104" max="15104" width="21.5" style="1" customWidth="1"/>
    <col min="15105" max="15107" width="9.33203125" style="1"/>
    <col min="15108" max="15108" width="56.1640625" style="1" customWidth="1"/>
    <col min="15109" max="15353" width="9.33203125" style="1"/>
    <col min="15354" max="15354" width="13.5" style="1" customWidth="1"/>
    <col min="15355" max="15355" width="67.1640625" style="1" customWidth="1"/>
    <col min="15356" max="15356" width="66.33203125" style="1" customWidth="1"/>
    <col min="15357" max="15357" width="9.33203125" style="1"/>
    <col min="15358" max="15358" width="14" style="1" customWidth="1"/>
    <col min="15359" max="15359" width="18" style="1" customWidth="1"/>
    <col min="15360" max="15360" width="21.5" style="1" customWidth="1"/>
    <col min="15361" max="15363" width="9.33203125" style="1"/>
    <col min="15364" max="15364" width="56.1640625" style="1" customWidth="1"/>
    <col min="15365" max="15609" width="9.33203125" style="1"/>
    <col min="15610" max="15610" width="13.5" style="1" customWidth="1"/>
    <col min="15611" max="15611" width="67.1640625" style="1" customWidth="1"/>
    <col min="15612" max="15612" width="66.33203125" style="1" customWidth="1"/>
    <col min="15613" max="15613" width="9.33203125" style="1"/>
    <col min="15614" max="15614" width="14" style="1" customWidth="1"/>
    <col min="15615" max="15615" width="18" style="1" customWidth="1"/>
    <col min="15616" max="15616" width="21.5" style="1" customWidth="1"/>
    <col min="15617" max="15619" width="9.33203125" style="1"/>
    <col min="15620" max="15620" width="56.1640625" style="1" customWidth="1"/>
    <col min="15621" max="15865" width="9.33203125" style="1"/>
    <col min="15866" max="15866" width="13.5" style="1" customWidth="1"/>
    <col min="15867" max="15867" width="67.1640625" style="1" customWidth="1"/>
    <col min="15868" max="15868" width="66.33203125" style="1" customWidth="1"/>
    <col min="15869" max="15869" width="9.33203125" style="1"/>
    <col min="15870" max="15870" width="14" style="1" customWidth="1"/>
    <col min="15871" max="15871" width="18" style="1" customWidth="1"/>
    <col min="15872" max="15872" width="21.5" style="1" customWidth="1"/>
    <col min="15873" max="15875" width="9.33203125" style="1"/>
    <col min="15876" max="15876" width="56.1640625" style="1" customWidth="1"/>
    <col min="15877" max="16121" width="9.33203125" style="1"/>
    <col min="16122" max="16122" width="13.5" style="1" customWidth="1"/>
    <col min="16123" max="16123" width="67.1640625" style="1" customWidth="1"/>
    <col min="16124" max="16124" width="66.33203125" style="1" customWidth="1"/>
    <col min="16125" max="16125" width="9.33203125" style="1"/>
    <col min="16126" max="16126" width="14" style="1" customWidth="1"/>
    <col min="16127" max="16127" width="18" style="1" customWidth="1"/>
    <col min="16128" max="16128" width="21.5" style="1" customWidth="1"/>
    <col min="16129" max="16131" width="9.33203125" style="1"/>
    <col min="16132" max="16132" width="56.1640625" style="1" customWidth="1"/>
    <col min="16133" max="16384" width="9.33203125" style="1"/>
  </cols>
  <sheetData>
    <row r="1" spans="1:10" ht="31.5" customHeight="1" x14ac:dyDescent="0.2">
      <c r="A1" s="353" t="s">
        <v>417</v>
      </c>
      <c r="B1" s="353"/>
      <c r="C1" s="353"/>
      <c r="D1" s="353"/>
      <c r="E1" s="353"/>
      <c r="F1" s="353"/>
      <c r="G1" s="353"/>
    </row>
    <row r="2" spans="1:10" ht="21.75" customHeight="1" x14ac:dyDescent="0.2">
      <c r="A2" s="94" t="s">
        <v>44</v>
      </c>
      <c r="B2" s="282" t="s">
        <v>549</v>
      </c>
      <c r="C2" s="94" t="s">
        <v>398</v>
      </c>
      <c r="D2" s="94" t="s">
        <v>399</v>
      </c>
      <c r="E2" s="116" t="s">
        <v>15</v>
      </c>
      <c r="F2" s="239" t="s">
        <v>672</v>
      </c>
      <c r="G2" s="118" t="s">
        <v>673</v>
      </c>
    </row>
    <row r="3" spans="1:10" ht="21.75" customHeight="1" x14ac:dyDescent="0.2">
      <c r="A3" s="94"/>
      <c r="B3" s="283"/>
      <c r="C3" s="284" t="s">
        <v>402</v>
      </c>
      <c r="D3" s="94"/>
      <c r="E3" s="116"/>
      <c r="F3" s="239"/>
      <c r="G3" s="118"/>
    </row>
    <row r="4" spans="1:10" s="6" customFormat="1" ht="18" customHeight="1" x14ac:dyDescent="0.2">
      <c r="A4" s="285"/>
      <c r="B4" s="286"/>
      <c r="C4" s="349" t="s">
        <v>175</v>
      </c>
      <c r="D4" s="349"/>
      <c r="E4" s="349"/>
      <c r="F4" s="349"/>
      <c r="G4" s="349"/>
    </row>
    <row r="5" spans="1:10" s="6" customFormat="1" ht="18" customHeight="1" x14ac:dyDescent="0.2">
      <c r="A5" s="287"/>
      <c r="B5" s="288"/>
      <c r="C5" s="349" t="s">
        <v>497</v>
      </c>
      <c r="D5" s="349"/>
      <c r="E5" s="349"/>
      <c r="F5" s="349"/>
      <c r="G5" s="349"/>
    </row>
    <row r="6" spans="1:10" s="2" customFormat="1" ht="18" customHeight="1" x14ac:dyDescent="0.2">
      <c r="A6" s="120">
        <v>1</v>
      </c>
      <c r="B6" s="120"/>
      <c r="C6" s="289" t="s">
        <v>498</v>
      </c>
      <c r="D6" s="290" t="s">
        <v>176</v>
      </c>
      <c r="E6" s="290">
        <v>3</v>
      </c>
      <c r="F6" s="291"/>
      <c r="G6" s="292">
        <f>F6*E6</f>
        <v>0</v>
      </c>
      <c r="I6" s="6"/>
      <c r="J6" s="6"/>
    </row>
    <row r="7" spans="1:10" s="2" customFormat="1" ht="18" customHeight="1" x14ac:dyDescent="0.2">
      <c r="A7" s="120">
        <v>2</v>
      </c>
      <c r="B7" s="120"/>
      <c r="C7" s="289" t="s">
        <v>499</v>
      </c>
      <c r="D7" s="290" t="s">
        <v>176</v>
      </c>
      <c r="E7" s="290">
        <v>3</v>
      </c>
      <c r="F7" s="291"/>
      <c r="G7" s="292">
        <f t="shared" ref="G7:G47" si="0">F7*E7</f>
        <v>0</v>
      </c>
    </row>
    <row r="8" spans="1:10" s="8" customFormat="1" ht="18" customHeight="1" x14ac:dyDescent="0.2">
      <c r="A8" s="120">
        <v>3</v>
      </c>
      <c r="B8" s="120"/>
      <c r="C8" s="289" t="s">
        <v>500</v>
      </c>
      <c r="D8" s="293" t="s">
        <v>176</v>
      </c>
      <c r="E8" s="290">
        <v>9</v>
      </c>
      <c r="F8" s="291"/>
      <c r="G8" s="292">
        <f t="shared" si="0"/>
        <v>0</v>
      </c>
      <c r="I8" s="6"/>
      <c r="J8" s="6"/>
    </row>
    <row r="9" spans="1:10" s="6" customFormat="1" ht="18" customHeight="1" x14ac:dyDescent="0.2">
      <c r="A9" s="120">
        <v>4</v>
      </c>
      <c r="B9" s="120"/>
      <c r="C9" s="289" t="s">
        <v>501</v>
      </c>
      <c r="D9" s="293" t="s">
        <v>176</v>
      </c>
      <c r="E9" s="290">
        <v>3</v>
      </c>
      <c r="F9" s="291"/>
      <c r="G9" s="292">
        <f t="shared" si="0"/>
        <v>0</v>
      </c>
      <c r="I9" s="2"/>
      <c r="J9" s="2"/>
    </row>
    <row r="10" spans="1:10" s="2" customFormat="1" ht="18" customHeight="1" x14ac:dyDescent="0.2">
      <c r="A10" s="120">
        <v>5</v>
      </c>
      <c r="B10" s="120"/>
      <c r="C10" s="289" t="s">
        <v>502</v>
      </c>
      <c r="D10" s="290" t="s">
        <v>176</v>
      </c>
      <c r="E10" s="290">
        <v>1</v>
      </c>
      <c r="F10" s="291"/>
      <c r="G10" s="292">
        <f t="shared" si="0"/>
        <v>0</v>
      </c>
      <c r="I10" s="6"/>
      <c r="J10" s="6"/>
    </row>
    <row r="11" spans="1:10" s="2" customFormat="1" ht="18" customHeight="1" x14ac:dyDescent="0.2">
      <c r="A11" s="120">
        <v>6</v>
      </c>
      <c r="B11" s="120"/>
      <c r="C11" s="289" t="s">
        <v>503</v>
      </c>
      <c r="D11" s="290" t="s">
        <v>176</v>
      </c>
      <c r="E11" s="290">
        <v>3</v>
      </c>
      <c r="F11" s="291"/>
      <c r="G11" s="292">
        <f t="shared" si="0"/>
        <v>0</v>
      </c>
    </row>
    <row r="12" spans="1:10" s="2" customFormat="1" ht="35.1" customHeight="1" x14ac:dyDescent="0.2">
      <c r="A12" s="120">
        <v>7</v>
      </c>
      <c r="B12" s="120"/>
      <c r="C12" s="289" t="s">
        <v>504</v>
      </c>
      <c r="D12" s="290" t="s">
        <v>176</v>
      </c>
      <c r="E12" s="290">
        <v>2</v>
      </c>
      <c r="F12" s="291"/>
      <c r="G12" s="292">
        <f t="shared" si="0"/>
        <v>0</v>
      </c>
      <c r="I12" s="6"/>
      <c r="J12" s="6"/>
    </row>
    <row r="13" spans="1:10" s="2" customFormat="1" ht="18" customHeight="1" x14ac:dyDescent="0.2">
      <c r="A13" s="120">
        <v>8</v>
      </c>
      <c r="B13" s="120"/>
      <c r="C13" s="289" t="s">
        <v>505</v>
      </c>
      <c r="D13" s="290" t="s">
        <v>176</v>
      </c>
      <c r="E13" s="290">
        <v>2</v>
      </c>
      <c r="F13" s="291"/>
      <c r="G13" s="292">
        <f t="shared" si="0"/>
        <v>0</v>
      </c>
    </row>
    <row r="14" spans="1:10" s="2" customFormat="1" ht="18" customHeight="1" x14ac:dyDescent="0.2">
      <c r="A14" s="120">
        <v>9</v>
      </c>
      <c r="B14" s="120"/>
      <c r="C14" s="289" t="s">
        <v>506</v>
      </c>
      <c r="D14" s="290" t="s">
        <v>176</v>
      </c>
      <c r="E14" s="290">
        <v>2</v>
      </c>
      <c r="F14" s="291"/>
      <c r="G14" s="292">
        <f t="shared" si="0"/>
        <v>0</v>
      </c>
      <c r="I14" s="6"/>
      <c r="J14" s="6"/>
    </row>
    <row r="15" spans="1:10" s="2" customFormat="1" ht="18" customHeight="1" x14ac:dyDescent="0.2">
      <c r="A15" s="120">
        <v>10</v>
      </c>
      <c r="B15" s="120"/>
      <c r="C15" s="289" t="s">
        <v>507</v>
      </c>
      <c r="D15" s="293" t="s">
        <v>176</v>
      </c>
      <c r="E15" s="290">
        <v>2</v>
      </c>
      <c r="F15" s="291"/>
      <c r="G15" s="292">
        <f t="shared" si="0"/>
        <v>0</v>
      </c>
    </row>
    <row r="16" spans="1:10" s="2" customFormat="1" ht="18" customHeight="1" x14ac:dyDescent="0.2">
      <c r="A16" s="120">
        <v>11</v>
      </c>
      <c r="B16" s="120"/>
      <c r="C16" s="289" t="s">
        <v>508</v>
      </c>
      <c r="D16" s="293" t="s">
        <v>176</v>
      </c>
      <c r="E16" s="290">
        <v>12</v>
      </c>
      <c r="F16" s="291"/>
      <c r="G16" s="292">
        <f t="shared" si="0"/>
        <v>0</v>
      </c>
      <c r="I16" s="6"/>
      <c r="J16" s="6"/>
    </row>
    <row r="17" spans="1:10" s="2" customFormat="1" ht="18" customHeight="1" x14ac:dyDescent="0.2">
      <c r="A17" s="120">
        <v>12</v>
      </c>
      <c r="B17" s="120"/>
      <c r="C17" s="289" t="s">
        <v>509</v>
      </c>
      <c r="D17" s="290" t="s">
        <v>176</v>
      </c>
      <c r="E17" s="290">
        <v>12</v>
      </c>
      <c r="F17" s="291"/>
      <c r="G17" s="292">
        <f t="shared" si="0"/>
        <v>0</v>
      </c>
    </row>
    <row r="18" spans="1:10" s="2" customFormat="1" ht="35.1" customHeight="1" x14ac:dyDescent="0.2">
      <c r="A18" s="120">
        <v>13</v>
      </c>
      <c r="B18" s="120"/>
      <c r="C18" s="289" t="s">
        <v>510</v>
      </c>
      <c r="D18" s="290" t="s">
        <v>176</v>
      </c>
      <c r="E18" s="290">
        <v>2</v>
      </c>
      <c r="F18" s="291"/>
      <c r="G18" s="292">
        <f t="shared" si="0"/>
        <v>0</v>
      </c>
      <c r="I18" s="6"/>
      <c r="J18" s="6"/>
    </row>
    <row r="19" spans="1:10" s="2" customFormat="1" ht="35.1" customHeight="1" x14ac:dyDescent="0.2">
      <c r="A19" s="120">
        <v>14</v>
      </c>
      <c r="B19" s="120"/>
      <c r="C19" s="289" t="s">
        <v>511</v>
      </c>
      <c r="D19" s="290" t="s">
        <v>176</v>
      </c>
      <c r="E19" s="290">
        <v>1</v>
      </c>
      <c r="F19" s="291"/>
      <c r="G19" s="292">
        <f t="shared" si="0"/>
        <v>0</v>
      </c>
    </row>
    <row r="20" spans="1:10" s="2" customFormat="1" ht="18" customHeight="1" x14ac:dyDescent="0.2">
      <c r="A20" s="120">
        <v>15</v>
      </c>
      <c r="B20" s="120"/>
      <c r="C20" s="289" t="s">
        <v>512</v>
      </c>
      <c r="D20" s="290" t="s">
        <v>176</v>
      </c>
      <c r="E20" s="290">
        <v>1</v>
      </c>
      <c r="F20" s="291"/>
      <c r="G20" s="292">
        <f t="shared" si="0"/>
        <v>0</v>
      </c>
      <c r="I20" s="6"/>
      <c r="J20" s="6"/>
    </row>
    <row r="21" spans="1:10" s="2" customFormat="1" ht="18" customHeight="1" x14ac:dyDescent="0.2">
      <c r="A21" s="120">
        <v>16</v>
      </c>
      <c r="B21" s="120"/>
      <c r="C21" s="289" t="s">
        <v>513</v>
      </c>
      <c r="D21" s="290" t="s">
        <v>176</v>
      </c>
      <c r="E21" s="290">
        <v>1</v>
      </c>
      <c r="F21" s="291"/>
      <c r="G21" s="292">
        <f t="shared" si="0"/>
        <v>0</v>
      </c>
    </row>
    <row r="22" spans="1:10" s="2" customFormat="1" ht="32.25" customHeight="1" x14ac:dyDescent="0.2">
      <c r="A22" s="120">
        <v>17</v>
      </c>
      <c r="B22" s="120"/>
      <c r="C22" s="289" t="s">
        <v>514</v>
      </c>
      <c r="D22" s="290" t="s">
        <v>176</v>
      </c>
      <c r="E22" s="290">
        <v>2</v>
      </c>
      <c r="F22" s="291"/>
      <c r="G22" s="292">
        <f t="shared" si="0"/>
        <v>0</v>
      </c>
      <c r="I22" s="6"/>
      <c r="J22" s="6"/>
    </row>
    <row r="23" spans="1:10" s="2" customFormat="1" ht="18" customHeight="1" x14ac:dyDescent="0.2">
      <c r="A23" s="120">
        <v>18</v>
      </c>
      <c r="B23" s="120"/>
      <c r="C23" s="289" t="s">
        <v>515</v>
      </c>
      <c r="D23" s="290" t="s">
        <v>176</v>
      </c>
      <c r="E23" s="290">
        <v>1</v>
      </c>
      <c r="F23" s="291"/>
      <c r="G23" s="292">
        <f t="shared" si="0"/>
        <v>0</v>
      </c>
    </row>
    <row r="24" spans="1:10" s="2" customFormat="1" ht="18" customHeight="1" x14ac:dyDescent="0.2">
      <c r="A24" s="120">
        <v>19</v>
      </c>
      <c r="B24" s="120"/>
      <c r="C24" s="289" t="s">
        <v>516</v>
      </c>
      <c r="D24" s="293" t="s">
        <v>176</v>
      </c>
      <c r="E24" s="290">
        <v>2</v>
      </c>
      <c r="F24" s="291"/>
      <c r="G24" s="292">
        <f t="shared" si="0"/>
        <v>0</v>
      </c>
      <c r="I24" s="6"/>
      <c r="J24" s="6"/>
    </row>
    <row r="25" spans="1:10" s="2" customFormat="1" ht="18" customHeight="1" x14ac:dyDescent="0.2">
      <c r="A25" s="120">
        <v>20</v>
      </c>
      <c r="B25" s="120"/>
      <c r="C25" s="289" t="s">
        <v>517</v>
      </c>
      <c r="D25" s="293" t="s">
        <v>176</v>
      </c>
      <c r="E25" s="290">
        <v>3</v>
      </c>
      <c r="F25" s="291"/>
      <c r="G25" s="292">
        <f t="shared" si="0"/>
        <v>0</v>
      </c>
    </row>
    <row r="26" spans="1:10" s="2" customFormat="1" ht="18" customHeight="1" x14ac:dyDescent="0.2">
      <c r="A26" s="120">
        <v>21</v>
      </c>
      <c r="B26" s="120"/>
      <c r="C26" s="289" t="s">
        <v>518</v>
      </c>
      <c r="D26" s="290" t="s">
        <v>176</v>
      </c>
      <c r="E26" s="290">
        <v>3</v>
      </c>
      <c r="F26" s="291"/>
      <c r="G26" s="292">
        <f t="shared" si="0"/>
        <v>0</v>
      </c>
      <c r="I26" s="6"/>
      <c r="J26" s="6"/>
    </row>
    <row r="27" spans="1:10" s="2" customFormat="1" ht="18" customHeight="1" x14ac:dyDescent="0.2">
      <c r="A27" s="120">
        <v>22</v>
      </c>
      <c r="B27" s="120"/>
      <c r="C27" s="289" t="s">
        <v>519</v>
      </c>
      <c r="D27" s="290" t="s">
        <v>176</v>
      </c>
      <c r="E27" s="290">
        <v>1</v>
      </c>
      <c r="F27" s="291"/>
      <c r="G27" s="292">
        <f t="shared" si="0"/>
        <v>0</v>
      </c>
    </row>
    <row r="28" spans="1:10" s="2" customFormat="1" ht="33.75" customHeight="1" x14ac:dyDescent="0.2">
      <c r="A28" s="120">
        <v>23</v>
      </c>
      <c r="B28" s="120"/>
      <c r="C28" s="289" t="s">
        <v>520</v>
      </c>
      <c r="D28" s="290" t="s">
        <v>176</v>
      </c>
      <c r="E28" s="290">
        <v>1</v>
      </c>
      <c r="F28" s="291"/>
      <c r="G28" s="292">
        <f t="shared" si="0"/>
        <v>0</v>
      </c>
      <c r="I28" s="6"/>
      <c r="J28" s="6"/>
    </row>
    <row r="29" spans="1:10" s="6" customFormat="1" ht="18" customHeight="1" x14ac:dyDescent="0.2">
      <c r="A29" s="120">
        <v>24</v>
      </c>
      <c r="B29" s="120"/>
      <c r="C29" s="289" t="s">
        <v>521</v>
      </c>
      <c r="D29" s="290" t="s">
        <v>176</v>
      </c>
      <c r="E29" s="290">
        <v>1</v>
      </c>
      <c r="F29" s="291"/>
      <c r="G29" s="292">
        <f t="shared" si="0"/>
        <v>0</v>
      </c>
      <c r="I29" s="2"/>
      <c r="J29" s="2"/>
    </row>
    <row r="30" spans="1:10" s="6" customFormat="1" ht="18" customHeight="1" x14ac:dyDescent="0.2">
      <c r="A30" s="120">
        <v>25</v>
      </c>
      <c r="B30" s="120"/>
      <c r="C30" s="289" t="s">
        <v>522</v>
      </c>
      <c r="D30" s="293" t="s">
        <v>176</v>
      </c>
      <c r="E30" s="290">
        <v>6</v>
      </c>
      <c r="F30" s="291"/>
      <c r="G30" s="292">
        <f t="shared" si="0"/>
        <v>0</v>
      </c>
    </row>
    <row r="31" spans="1:10" s="6" customFormat="1" ht="18" customHeight="1" x14ac:dyDescent="0.2">
      <c r="A31" s="120">
        <v>26</v>
      </c>
      <c r="B31" s="120"/>
      <c r="C31" s="289" t="s">
        <v>523</v>
      </c>
      <c r="D31" s="293" t="s">
        <v>176</v>
      </c>
      <c r="E31" s="290">
        <v>1</v>
      </c>
      <c r="F31" s="291"/>
      <c r="G31" s="292">
        <f t="shared" si="0"/>
        <v>0</v>
      </c>
      <c r="I31" s="2"/>
      <c r="J31" s="2"/>
    </row>
    <row r="32" spans="1:10" s="2" customFormat="1" ht="35.1" customHeight="1" x14ac:dyDescent="0.2">
      <c r="A32" s="120">
        <v>27</v>
      </c>
      <c r="B32" s="120"/>
      <c r="C32" s="289" t="s">
        <v>524</v>
      </c>
      <c r="D32" s="290" t="s">
        <v>176</v>
      </c>
      <c r="E32" s="290">
        <v>1</v>
      </c>
      <c r="F32" s="291"/>
      <c r="G32" s="292">
        <f t="shared" si="0"/>
        <v>0</v>
      </c>
      <c r="I32" s="6"/>
      <c r="J32" s="6"/>
    </row>
    <row r="33" spans="1:10" s="2" customFormat="1" ht="35.1" customHeight="1" x14ac:dyDescent="0.2">
      <c r="A33" s="120">
        <v>28</v>
      </c>
      <c r="B33" s="120"/>
      <c r="C33" s="289" t="s">
        <v>525</v>
      </c>
      <c r="D33" s="290" t="s">
        <v>176</v>
      </c>
      <c r="E33" s="290">
        <v>2</v>
      </c>
      <c r="F33" s="291"/>
      <c r="G33" s="292">
        <f t="shared" si="0"/>
        <v>0</v>
      </c>
    </row>
    <row r="34" spans="1:10" s="2" customFormat="1" ht="35.1" customHeight="1" x14ac:dyDescent="0.2">
      <c r="A34" s="120">
        <v>29</v>
      </c>
      <c r="B34" s="120"/>
      <c r="C34" s="289" t="s">
        <v>526</v>
      </c>
      <c r="D34" s="290" t="s">
        <v>176</v>
      </c>
      <c r="E34" s="290">
        <v>1</v>
      </c>
      <c r="F34" s="291"/>
      <c r="G34" s="292">
        <f t="shared" si="0"/>
        <v>0</v>
      </c>
      <c r="I34" s="6"/>
      <c r="J34" s="6"/>
    </row>
    <row r="35" spans="1:10" s="2" customFormat="1" ht="35.1" customHeight="1" x14ac:dyDescent="0.2">
      <c r="A35" s="120">
        <v>30</v>
      </c>
      <c r="B35" s="120"/>
      <c r="C35" s="289" t="s">
        <v>527</v>
      </c>
      <c r="D35" s="290" t="s">
        <v>176</v>
      </c>
      <c r="E35" s="290">
        <v>52</v>
      </c>
      <c r="F35" s="291"/>
      <c r="G35" s="292">
        <f t="shared" si="0"/>
        <v>0</v>
      </c>
    </row>
    <row r="36" spans="1:10" s="2" customFormat="1" ht="35.1" customHeight="1" x14ac:dyDescent="0.2">
      <c r="A36" s="120">
        <v>31</v>
      </c>
      <c r="B36" s="120"/>
      <c r="C36" s="289" t="s">
        <v>528</v>
      </c>
      <c r="D36" s="293" t="s">
        <v>176</v>
      </c>
      <c r="E36" s="290">
        <v>1</v>
      </c>
      <c r="F36" s="291"/>
      <c r="G36" s="292">
        <f t="shared" si="0"/>
        <v>0</v>
      </c>
      <c r="I36" s="6"/>
      <c r="J36" s="6"/>
    </row>
    <row r="37" spans="1:10" s="2" customFormat="1" ht="35.1" customHeight="1" x14ac:dyDescent="0.2">
      <c r="A37" s="120">
        <v>32</v>
      </c>
      <c r="B37" s="120"/>
      <c r="C37" s="289" t="s">
        <v>529</v>
      </c>
      <c r="D37" s="293" t="s">
        <v>176</v>
      </c>
      <c r="E37" s="290">
        <v>2</v>
      </c>
      <c r="F37" s="291"/>
      <c r="G37" s="292">
        <f t="shared" si="0"/>
        <v>0</v>
      </c>
    </row>
    <row r="38" spans="1:10" s="2" customFormat="1" ht="35.1" customHeight="1" x14ac:dyDescent="0.2">
      <c r="A38" s="120">
        <v>33</v>
      </c>
      <c r="B38" s="120"/>
      <c r="C38" s="289" t="s">
        <v>530</v>
      </c>
      <c r="D38" s="290" t="s">
        <v>176</v>
      </c>
      <c r="E38" s="290">
        <v>8</v>
      </c>
      <c r="F38" s="291"/>
      <c r="G38" s="292">
        <f t="shared" si="0"/>
        <v>0</v>
      </c>
      <c r="I38" s="6"/>
      <c r="J38" s="6"/>
    </row>
    <row r="39" spans="1:10" s="7" customFormat="1" ht="35.1" customHeight="1" x14ac:dyDescent="0.2">
      <c r="A39" s="120">
        <v>34</v>
      </c>
      <c r="B39" s="120"/>
      <c r="C39" s="289" t="s">
        <v>531</v>
      </c>
      <c r="D39" s="290" t="s">
        <v>176</v>
      </c>
      <c r="E39" s="290">
        <v>22</v>
      </c>
      <c r="F39" s="291"/>
      <c r="G39" s="292">
        <f t="shared" si="0"/>
        <v>0</v>
      </c>
      <c r="I39" s="2"/>
      <c r="J39" s="2"/>
    </row>
    <row r="40" spans="1:10" s="6" customFormat="1" ht="35.1" customHeight="1" x14ac:dyDescent="0.2">
      <c r="A40" s="120">
        <v>35</v>
      </c>
      <c r="B40" s="120"/>
      <c r="C40" s="289" t="s">
        <v>532</v>
      </c>
      <c r="D40" s="290" t="s">
        <v>176</v>
      </c>
      <c r="E40" s="290">
        <v>4</v>
      </c>
      <c r="F40" s="291"/>
      <c r="G40" s="292">
        <f t="shared" si="0"/>
        <v>0</v>
      </c>
    </row>
    <row r="41" spans="1:10" s="2" customFormat="1" ht="35.1" customHeight="1" x14ac:dyDescent="0.2">
      <c r="A41" s="120">
        <v>36</v>
      </c>
      <c r="B41" s="120"/>
      <c r="C41" s="289" t="s">
        <v>533</v>
      </c>
      <c r="D41" s="290" t="s">
        <v>176</v>
      </c>
      <c r="E41" s="290">
        <v>1</v>
      </c>
      <c r="F41" s="291"/>
      <c r="G41" s="292">
        <f t="shared" si="0"/>
        <v>0</v>
      </c>
    </row>
    <row r="42" spans="1:10" s="2" customFormat="1" ht="35.1" customHeight="1" x14ac:dyDescent="0.2">
      <c r="A42" s="120">
        <v>37</v>
      </c>
      <c r="B42" s="120"/>
      <c r="C42" s="289" t="s">
        <v>534</v>
      </c>
      <c r="D42" s="293" t="s">
        <v>176</v>
      </c>
      <c r="E42" s="290">
        <v>1</v>
      </c>
      <c r="F42" s="291"/>
      <c r="G42" s="292">
        <f t="shared" si="0"/>
        <v>0</v>
      </c>
      <c r="I42" s="6"/>
      <c r="J42" s="6"/>
    </row>
    <row r="43" spans="1:10" s="2" customFormat="1" ht="35.1" customHeight="1" x14ac:dyDescent="0.2">
      <c r="A43" s="120">
        <v>38</v>
      </c>
      <c r="B43" s="120"/>
      <c r="C43" s="289" t="s">
        <v>535</v>
      </c>
      <c r="D43" s="293" t="s">
        <v>176</v>
      </c>
      <c r="E43" s="290">
        <v>7</v>
      </c>
      <c r="F43" s="291"/>
      <c r="G43" s="292">
        <f t="shared" si="0"/>
        <v>0</v>
      </c>
    </row>
    <row r="44" spans="1:10" s="2" customFormat="1" ht="35.1" customHeight="1" x14ac:dyDescent="0.2">
      <c r="A44" s="120">
        <v>39</v>
      </c>
      <c r="B44" s="120"/>
      <c r="C44" s="289" t="s">
        <v>536</v>
      </c>
      <c r="D44" s="290" t="s">
        <v>176</v>
      </c>
      <c r="E44" s="290">
        <v>2</v>
      </c>
      <c r="F44" s="291"/>
      <c r="G44" s="292">
        <f t="shared" si="0"/>
        <v>0</v>
      </c>
      <c r="I44" s="6"/>
      <c r="J44" s="6"/>
    </row>
    <row r="45" spans="1:10" s="2" customFormat="1" ht="35.1" customHeight="1" x14ac:dyDescent="0.2">
      <c r="A45" s="120">
        <v>40</v>
      </c>
      <c r="B45" s="120"/>
      <c r="C45" s="289" t="s">
        <v>537</v>
      </c>
      <c r="D45" s="290" t="s">
        <v>176</v>
      </c>
      <c r="E45" s="290">
        <v>1</v>
      </c>
      <c r="F45" s="291"/>
      <c r="G45" s="292">
        <f t="shared" si="0"/>
        <v>0</v>
      </c>
    </row>
    <row r="46" spans="1:10" s="2" customFormat="1" ht="35.1" customHeight="1" x14ac:dyDescent="0.2">
      <c r="A46" s="120">
        <v>41</v>
      </c>
      <c r="B46" s="120"/>
      <c r="C46" s="289" t="s">
        <v>538</v>
      </c>
      <c r="D46" s="290" t="s">
        <v>176</v>
      </c>
      <c r="E46" s="290">
        <v>1</v>
      </c>
      <c r="F46" s="291"/>
      <c r="G46" s="292">
        <f t="shared" si="0"/>
        <v>0</v>
      </c>
      <c r="I46" s="6"/>
      <c r="J46" s="6"/>
    </row>
    <row r="47" spans="1:10" s="2" customFormat="1" ht="35.1" customHeight="1" x14ac:dyDescent="0.2">
      <c r="A47" s="120">
        <v>42</v>
      </c>
      <c r="B47" s="120"/>
      <c r="C47" s="289" t="s">
        <v>539</v>
      </c>
      <c r="D47" s="290" t="s">
        <v>176</v>
      </c>
      <c r="E47" s="290">
        <v>14</v>
      </c>
      <c r="F47" s="291"/>
      <c r="G47" s="292">
        <f t="shared" si="0"/>
        <v>0</v>
      </c>
    </row>
    <row r="48" spans="1:10" s="2" customFormat="1" ht="35.1" customHeight="1" x14ac:dyDescent="0.2">
      <c r="A48" s="120">
        <v>43</v>
      </c>
      <c r="B48" s="120"/>
      <c r="C48" s="289" t="s">
        <v>540</v>
      </c>
      <c r="D48" s="293" t="s">
        <v>176</v>
      </c>
      <c r="E48" s="290">
        <v>2</v>
      </c>
      <c r="F48" s="291"/>
      <c r="G48" s="292">
        <f>F48*E48</f>
        <v>0</v>
      </c>
      <c r="I48" s="6"/>
      <c r="J48" s="6"/>
    </row>
    <row r="49" spans="1:10" ht="18" customHeight="1" x14ac:dyDescent="0.2">
      <c r="A49" s="251"/>
      <c r="B49" s="294"/>
      <c r="C49" s="252" t="s">
        <v>228</v>
      </c>
      <c r="D49" s="253" t="s">
        <v>671</v>
      </c>
      <c r="E49" s="295"/>
      <c r="F49" s="295"/>
      <c r="G49" s="296">
        <f>SUM(G6:G48)</f>
        <v>0</v>
      </c>
      <c r="I49" s="2"/>
      <c r="J49" s="2"/>
    </row>
    <row r="50" spans="1:10" s="7" customFormat="1" ht="27" customHeight="1" x14ac:dyDescent="0.2">
      <c r="A50" s="287"/>
      <c r="B50" s="297"/>
      <c r="C50" s="354" t="s">
        <v>541</v>
      </c>
      <c r="D50" s="354"/>
      <c r="E50" s="354"/>
      <c r="F50" s="354"/>
      <c r="G50" s="354"/>
      <c r="I50" s="6"/>
      <c r="J50" s="6"/>
    </row>
    <row r="51" spans="1:10" ht="18" customHeight="1" x14ac:dyDescent="0.2">
      <c r="A51" s="120">
        <v>1</v>
      </c>
      <c r="B51" s="120"/>
      <c r="C51" s="164" t="s">
        <v>542</v>
      </c>
      <c r="D51" s="293" t="s">
        <v>176</v>
      </c>
      <c r="E51" s="289">
        <v>1</v>
      </c>
      <c r="F51" s="290"/>
      <c r="G51" s="298">
        <f>F51*E51</f>
        <v>0</v>
      </c>
      <c r="I51" s="2"/>
      <c r="J51" s="2"/>
    </row>
    <row r="52" spans="1:10" ht="18" customHeight="1" x14ac:dyDescent="0.2">
      <c r="A52" s="120">
        <v>2</v>
      </c>
      <c r="B52" s="120"/>
      <c r="C52" s="164" t="s">
        <v>543</v>
      </c>
      <c r="D52" s="290" t="s">
        <v>176</v>
      </c>
      <c r="E52" s="289">
        <v>1</v>
      </c>
      <c r="F52" s="290"/>
      <c r="G52" s="298">
        <f t="shared" ref="G52:G66" si="1">F52*E52</f>
        <v>0</v>
      </c>
      <c r="I52" s="2"/>
      <c r="J52" s="2"/>
    </row>
    <row r="53" spans="1:10" ht="35.1" customHeight="1" x14ac:dyDescent="0.2">
      <c r="A53" s="120">
        <v>3</v>
      </c>
      <c r="B53" s="120"/>
      <c r="C53" s="164" t="s">
        <v>510</v>
      </c>
      <c r="D53" s="290" t="s">
        <v>176</v>
      </c>
      <c r="E53" s="289">
        <v>1</v>
      </c>
      <c r="F53" s="293"/>
      <c r="G53" s="298">
        <f t="shared" si="1"/>
        <v>0</v>
      </c>
      <c r="I53" s="2"/>
      <c r="J53" s="2"/>
    </row>
    <row r="54" spans="1:10" ht="18" customHeight="1" x14ac:dyDescent="0.2">
      <c r="A54" s="120">
        <v>4</v>
      </c>
      <c r="B54" s="120"/>
      <c r="C54" s="164" t="s">
        <v>509</v>
      </c>
      <c r="D54" s="290" t="s">
        <v>176</v>
      </c>
      <c r="E54" s="289">
        <v>2</v>
      </c>
      <c r="F54" s="293"/>
      <c r="G54" s="298">
        <f t="shared" si="1"/>
        <v>0</v>
      </c>
      <c r="I54" s="2"/>
      <c r="J54" s="2"/>
    </row>
    <row r="55" spans="1:10" ht="18" customHeight="1" x14ac:dyDescent="0.2">
      <c r="A55" s="120">
        <v>5</v>
      </c>
      <c r="B55" s="120"/>
      <c r="C55" s="164" t="s">
        <v>508</v>
      </c>
      <c r="D55" s="290" t="s">
        <v>176</v>
      </c>
      <c r="E55" s="289">
        <v>1</v>
      </c>
      <c r="F55" s="290"/>
      <c r="G55" s="298">
        <f t="shared" si="1"/>
        <v>0</v>
      </c>
      <c r="I55" s="2"/>
      <c r="J55" s="2"/>
    </row>
    <row r="56" spans="1:10" ht="18" customHeight="1" x14ac:dyDescent="0.2">
      <c r="A56" s="120">
        <v>6</v>
      </c>
      <c r="B56" s="120"/>
      <c r="C56" s="164" t="s">
        <v>544</v>
      </c>
      <c r="D56" s="293" t="s">
        <v>176</v>
      </c>
      <c r="E56" s="289">
        <v>1</v>
      </c>
      <c r="F56" s="290"/>
      <c r="G56" s="298">
        <f t="shared" si="1"/>
        <v>0</v>
      </c>
      <c r="I56" s="2"/>
      <c r="J56" s="2"/>
    </row>
    <row r="57" spans="1:10" ht="18" customHeight="1" x14ac:dyDescent="0.2">
      <c r="A57" s="120">
        <v>7</v>
      </c>
      <c r="B57" s="120"/>
      <c r="C57" s="164" t="s">
        <v>513</v>
      </c>
      <c r="D57" s="293" t="s">
        <v>176</v>
      </c>
      <c r="E57" s="289">
        <v>1</v>
      </c>
      <c r="F57" s="290"/>
      <c r="G57" s="298">
        <f t="shared" si="1"/>
        <v>0</v>
      </c>
      <c r="I57" s="2"/>
      <c r="J57" s="2"/>
    </row>
    <row r="58" spans="1:10" ht="35.1" customHeight="1" x14ac:dyDescent="0.2">
      <c r="A58" s="120">
        <v>8</v>
      </c>
      <c r="B58" s="120"/>
      <c r="C58" s="164" t="s">
        <v>537</v>
      </c>
      <c r="D58" s="293" t="s">
        <v>176</v>
      </c>
      <c r="E58" s="289">
        <v>1</v>
      </c>
      <c r="F58" s="290"/>
      <c r="G58" s="298">
        <f t="shared" si="1"/>
        <v>0</v>
      </c>
      <c r="I58" s="2"/>
      <c r="J58" s="2"/>
    </row>
    <row r="59" spans="1:10" ht="18" customHeight="1" x14ac:dyDescent="0.2">
      <c r="A59" s="120">
        <v>9</v>
      </c>
      <c r="B59" s="120"/>
      <c r="C59" s="164" t="s">
        <v>545</v>
      </c>
      <c r="D59" s="290" t="s">
        <v>176</v>
      </c>
      <c r="E59" s="289">
        <v>1</v>
      </c>
      <c r="F59" s="293"/>
      <c r="G59" s="298">
        <f t="shared" si="1"/>
        <v>0</v>
      </c>
      <c r="I59" s="2"/>
      <c r="J59" s="2"/>
    </row>
    <row r="60" spans="1:10" ht="35.1" customHeight="1" x14ac:dyDescent="0.2">
      <c r="A60" s="120">
        <v>10</v>
      </c>
      <c r="B60" s="120"/>
      <c r="C60" s="164" t="s">
        <v>546</v>
      </c>
      <c r="D60" s="290" t="s">
        <v>176</v>
      </c>
      <c r="E60" s="289">
        <v>1</v>
      </c>
      <c r="F60" s="293"/>
      <c r="G60" s="298">
        <f t="shared" si="1"/>
        <v>0</v>
      </c>
      <c r="I60" s="2"/>
      <c r="J60" s="2"/>
    </row>
    <row r="61" spans="1:10" ht="18" customHeight="1" x14ac:dyDescent="0.2">
      <c r="A61" s="120">
        <v>11</v>
      </c>
      <c r="B61" s="120"/>
      <c r="C61" s="164" t="s">
        <v>522</v>
      </c>
      <c r="D61" s="290" t="s">
        <v>176</v>
      </c>
      <c r="E61" s="289">
        <v>2</v>
      </c>
      <c r="F61" s="290"/>
      <c r="G61" s="298">
        <f t="shared" si="1"/>
        <v>0</v>
      </c>
      <c r="I61" s="2"/>
      <c r="J61" s="2"/>
    </row>
    <row r="62" spans="1:10" ht="18" customHeight="1" x14ac:dyDescent="0.2">
      <c r="A62" s="120">
        <v>12</v>
      </c>
      <c r="B62" s="120"/>
      <c r="C62" s="164" t="s">
        <v>519</v>
      </c>
      <c r="D62" s="290" t="s">
        <v>176</v>
      </c>
      <c r="E62" s="289">
        <v>1</v>
      </c>
      <c r="F62" s="290"/>
      <c r="G62" s="298">
        <f t="shared" si="1"/>
        <v>0</v>
      </c>
      <c r="I62" s="2"/>
      <c r="J62" s="2"/>
    </row>
    <row r="63" spans="1:10" ht="35.1" customHeight="1" x14ac:dyDescent="0.2">
      <c r="A63" s="120">
        <v>13</v>
      </c>
      <c r="B63" s="120"/>
      <c r="C63" s="164" t="s">
        <v>534</v>
      </c>
      <c r="D63" s="293" t="s">
        <v>176</v>
      </c>
      <c r="E63" s="289">
        <v>1</v>
      </c>
      <c r="F63" s="290"/>
      <c r="G63" s="298">
        <f t="shared" si="1"/>
        <v>0</v>
      </c>
      <c r="I63" s="2"/>
      <c r="J63" s="2"/>
    </row>
    <row r="64" spans="1:10" ht="35.1" customHeight="1" x14ac:dyDescent="0.2">
      <c r="A64" s="120">
        <v>14</v>
      </c>
      <c r="B64" s="120"/>
      <c r="C64" s="164" t="s">
        <v>547</v>
      </c>
      <c r="D64" s="293" t="s">
        <v>176</v>
      </c>
      <c r="E64" s="289">
        <v>2</v>
      </c>
      <c r="F64" s="290"/>
      <c r="G64" s="298">
        <f t="shared" si="1"/>
        <v>0</v>
      </c>
      <c r="I64" s="2"/>
      <c r="J64" s="2"/>
    </row>
    <row r="65" spans="1:10" ht="35.1" customHeight="1" x14ac:dyDescent="0.2">
      <c r="A65" s="120">
        <v>15</v>
      </c>
      <c r="B65" s="120"/>
      <c r="C65" s="164" t="s">
        <v>536</v>
      </c>
      <c r="D65" s="293" t="s">
        <v>176</v>
      </c>
      <c r="E65" s="289">
        <v>1</v>
      </c>
      <c r="F65" s="293"/>
      <c r="G65" s="298">
        <f t="shared" si="1"/>
        <v>0</v>
      </c>
      <c r="I65" s="2"/>
      <c r="J65" s="2"/>
    </row>
    <row r="66" spans="1:10" ht="35.1" customHeight="1" x14ac:dyDescent="0.2">
      <c r="A66" s="120">
        <v>16</v>
      </c>
      <c r="B66" s="120"/>
      <c r="C66" s="164" t="s">
        <v>548</v>
      </c>
      <c r="D66" s="290" t="s">
        <v>176</v>
      </c>
      <c r="E66" s="289">
        <v>1</v>
      </c>
      <c r="F66" s="293"/>
      <c r="G66" s="298">
        <f t="shared" si="1"/>
        <v>0</v>
      </c>
      <c r="I66" s="2"/>
      <c r="J66" s="2"/>
    </row>
    <row r="67" spans="1:10" ht="18" customHeight="1" x14ac:dyDescent="0.2">
      <c r="A67" s="251"/>
      <c r="B67" s="131"/>
      <c r="C67" s="252" t="s">
        <v>229</v>
      </c>
      <c r="D67" s="253" t="s">
        <v>671</v>
      </c>
      <c r="E67" s="295"/>
      <c r="F67" s="295"/>
      <c r="G67" s="296">
        <f>SUM(G51:G66)</f>
        <v>0</v>
      </c>
      <c r="I67" s="2"/>
      <c r="J67" s="2"/>
    </row>
    <row r="68" spans="1:10" ht="34.5" x14ac:dyDescent="0.2">
      <c r="A68" s="287"/>
      <c r="B68" s="297"/>
      <c r="C68" s="354" t="s">
        <v>550</v>
      </c>
      <c r="D68" s="354"/>
      <c r="E68" s="354"/>
      <c r="F68" s="354"/>
      <c r="G68" s="354"/>
      <c r="I68" s="2"/>
      <c r="J68" s="2"/>
    </row>
    <row r="69" spans="1:10" ht="18" customHeight="1" x14ac:dyDescent="0.2">
      <c r="A69" s="120">
        <v>1</v>
      </c>
      <c r="B69" s="120"/>
      <c r="C69" s="164" t="s">
        <v>498</v>
      </c>
      <c r="D69" s="290" t="s">
        <v>176</v>
      </c>
      <c r="E69" s="289">
        <v>1</v>
      </c>
      <c r="F69" s="293"/>
      <c r="G69" s="298">
        <f t="shared" ref="G69:G89" si="2">F69*E69</f>
        <v>0</v>
      </c>
      <c r="I69" s="2"/>
      <c r="J69" s="2"/>
    </row>
    <row r="70" spans="1:10" ht="18" customHeight="1" x14ac:dyDescent="0.2">
      <c r="A70" s="120">
        <v>2</v>
      </c>
      <c r="B70" s="120"/>
      <c r="C70" s="164" t="s">
        <v>499</v>
      </c>
      <c r="D70" s="290" t="s">
        <v>176</v>
      </c>
      <c r="E70" s="289">
        <v>1</v>
      </c>
      <c r="F70" s="290"/>
      <c r="G70" s="298">
        <f t="shared" si="2"/>
        <v>0</v>
      </c>
      <c r="I70" s="2"/>
      <c r="J70" s="2"/>
    </row>
    <row r="71" spans="1:10" ht="18" customHeight="1" x14ac:dyDescent="0.2">
      <c r="A71" s="120">
        <v>3</v>
      </c>
      <c r="B71" s="120"/>
      <c r="C71" s="164" t="s">
        <v>500</v>
      </c>
      <c r="D71" s="293" t="s">
        <v>176</v>
      </c>
      <c r="E71" s="289">
        <v>3</v>
      </c>
      <c r="F71" s="290"/>
      <c r="G71" s="298">
        <f t="shared" si="2"/>
        <v>0</v>
      </c>
      <c r="I71" s="2"/>
      <c r="J71" s="2"/>
    </row>
    <row r="72" spans="1:10" ht="18" customHeight="1" x14ac:dyDescent="0.2">
      <c r="A72" s="120">
        <v>4</v>
      </c>
      <c r="B72" s="120"/>
      <c r="C72" s="164" t="s">
        <v>501</v>
      </c>
      <c r="D72" s="293" t="s">
        <v>176</v>
      </c>
      <c r="E72" s="289">
        <v>1</v>
      </c>
      <c r="F72" s="290"/>
      <c r="G72" s="298">
        <f t="shared" si="2"/>
        <v>0</v>
      </c>
      <c r="I72" s="2"/>
      <c r="J72" s="2"/>
    </row>
    <row r="73" spans="1:10" ht="18" customHeight="1" x14ac:dyDescent="0.2">
      <c r="A73" s="120">
        <v>5</v>
      </c>
      <c r="B73" s="120"/>
      <c r="C73" s="164" t="s">
        <v>502</v>
      </c>
      <c r="D73" s="290" t="s">
        <v>176</v>
      </c>
      <c r="E73" s="289">
        <v>1</v>
      </c>
      <c r="F73" s="293"/>
      <c r="G73" s="298">
        <f t="shared" si="2"/>
        <v>0</v>
      </c>
      <c r="I73" s="2"/>
      <c r="J73" s="2"/>
    </row>
    <row r="74" spans="1:10" ht="18" customHeight="1" x14ac:dyDescent="0.2">
      <c r="A74" s="120">
        <v>6</v>
      </c>
      <c r="B74" s="120"/>
      <c r="C74" s="164" t="s">
        <v>503</v>
      </c>
      <c r="D74" s="290" t="s">
        <v>176</v>
      </c>
      <c r="E74" s="289">
        <v>1</v>
      </c>
      <c r="F74" s="290"/>
      <c r="G74" s="298">
        <f t="shared" si="2"/>
        <v>0</v>
      </c>
      <c r="I74" s="2"/>
      <c r="J74" s="2"/>
    </row>
    <row r="75" spans="1:10" ht="18" customHeight="1" x14ac:dyDescent="0.2">
      <c r="A75" s="120">
        <v>7</v>
      </c>
      <c r="B75" s="120"/>
      <c r="C75" s="164" t="s">
        <v>508</v>
      </c>
      <c r="D75" s="293" t="s">
        <v>176</v>
      </c>
      <c r="E75" s="289">
        <v>7</v>
      </c>
      <c r="F75" s="290"/>
      <c r="G75" s="298">
        <f t="shared" si="2"/>
        <v>0</v>
      </c>
      <c r="I75" s="2"/>
      <c r="J75" s="2"/>
    </row>
    <row r="76" spans="1:10" ht="18" customHeight="1" x14ac:dyDescent="0.2">
      <c r="A76" s="120">
        <v>8</v>
      </c>
      <c r="B76" s="120"/>
      <c r="C76" s="164" t="s">
        <v>516</v>
      </c>
      <c r="D76" s="293" t="s">
        <v>176</v>
      </c>
      <c r="E76" s="289">
        <v>2</v>
      </c>
      <c r="F76" s="290"/>
      <c r="G76" s="298">
        <f t="shared" si="2"/>
        <v>0</v>
      </c>
      <c r="I76" s="2"/>
      <c r="J76" s="2"/>
    </row>
    <row r="77" spans="1:10" ht="18" customHeight="1" x14ac:dyDescent="0.2">
      <c r="A77" s="120">
        <v>9</v>
      </c>
      <c r="B77" s="120"/>
      <c r="C77" s="164" t="s">
        <v>509</v>
      </c>
      <c r="D77" s="290" t="s">
        <v>176</v>
      </c>
      <c r="E77" s="289">
        <v>5</v>
      </c>
      <c r="F77" s="293"/>
      <c r="G77" s="298">
        <f t="shared" si="2"/>
        <v>0</v>
      </c>
      <c r="I77" s="2"/>
      <c r="J77" s="2"/>
    </row>
    <row r="78" spans="1:10" ht="18" customHeight="1" x14ac:dyDescent="0.2">
      <c r="A78" s="120">
        <v>10</v>
      </c>
      <c r="B78" s="120"/>
      <c r="C78" s="164" t="s">
        <v>522</v>
      </c>
      <c r="D78" s="290" t="s">
        <v>176</v>
      </c>
      <c r="E78" s="289">
        <v>1</v>
      </c>
      <c r="F78" s="290"/>
      <c r="G78" s="298">
        <f t="shared" si="2"/>
        <v>0</v>
      </c>
      <c r="I78" s="2"/>
      <c r="J78" s="2"/>
    </row>
    <row r="79" spans="1:10" ht="18" customHeight="1" x14ac:dyDescent="0.2">
      <c r="A79" s="120">
        <v>11</v>
      </c>
      <c r="B79" s="120"/>
      <c r="C79" s="164" t="s">
        <v>545</v>
      </c>
      <c r="D79" s="293" t="s">
        <v>176</v>
      </c>
      <c r="E79" s="289">
        <v>2</v>
      </c>
      <c r="F79" s="290"/>
      <c r="G79" s="298">
        <f t="shared" si="2"/>
        <v>0</v>
      </c>
      <c r="I79" s="2"/>
      <c r="J79" s="2"/>
    </row>
    <row r="80" spans="1:10" ht="35.1" customHeight="1" x14ac:dyDescent="0.2">
      <c r="A80" s="120">
        <v>12</v>
      </c>
      <c r="B80" s="120"/>
      <c r="C80" s="164" t="s">
        <v>546</v>
      </c>
      <c r="D80" s="293" t="s">
        <v>176</v>
      </c>
      <c r="E80" s="289">
        <v>2</v>
      </c>
      <c r="F80" s="290"/>
      <c r="G80" s="298">
        <f t="shared" si="2"/>
        <v>0</v>
      </c>
      <c r="I80" s="2"/>
      <c r="J80" s="2"/>
    </row>
    <row r="81" spans="1:10" ht="35.1" customHeight="1" x14ac:dyDescent="0.2">
      <c r="A81" s="120">
        <v>13</v>
      </c>
      <c r="B81" s="120"/>
      <c r="C81" s="164" t="s">
        <v>534</v>
      </c>
      <c r="D81" s="290" t="s">
        <v>176</v>
      </c>
      <c r="E81" s="289">
        <v>2</v>
      </c>
      <c r="F81" s="293"/>
      <c r="G81" s="298">
        <f t="shared" si="2"/>
        <v>0</v>
      </c>
      <c r="I81" s="2"/>
      <c r="J81" s="2"/>
    </row>
    <row r="82" spans="1:10" ht="35.1" customHeight="1" x14ac:dyDescent="0.2">
      <c r="A82" s="120">
        <v>14</v>
      </c>
      <c r="B82" s="120"/>
      <c r="C82" s="164" t="s">
        <v>535</v>
      </c>
      <c r="D82" s="290" t="s">
        <v>176</v>
      </c>
      <c r="E82" s="289">
        <v>3</v>
      </c>
      <c r="F82" s="290"/>
      <c r="G82" s="298">
        <f t="shared" si="2"/>
        <v>0</v>
      </c>
      <c r="I82" s="2"/>
      <c r="J82" s="2"/>
    </row>
    <row r="83" spans="1:10" ht="35.1" customHeight="1" x14ac:dyDescent="0.2">
      <c r="A83" s="120">
        <v>15</v>
      </c>
      <c r="B83" s="120"/>
      <c r="C83" s="164" t="s">
        <v>530</v>
      </c>
      <c r="D83" s="293" t="s">
        <v>176</v>
      </c>
      <c r="E83" s="289">
        <v>5</v>
      </c>
      <c r="F83" s="290"/>
      <c r="G83" s="298">
        <f t="shared" si="2"/>
        <v>0</v>
      </c>
      <c r="I83" s="2"/>
      <c r="J83" s="2"/>
    </row>
    <row r="84" spans="1:10" ht="35.1" customHeight="1" x14ac:dyDescent="0.2">
      <c r="A84" s="120">
        <v>16</v>
      </c>
      <c r="B84" s="120"/>
      <c r="C84" s="164" t="s">
        <v>551</v>
      </c>
      <c r="D84" s="293" t="s">
        <v>176</v>
      </c>
      <c r="E84" s="289">
        <v>4</v>
      </c>
      <c r="F84" s="290"/>
      <c r="G84" s="298">
        <f t="shared" si="2"/>
        <v>0</v>
      </c>
      <c r="I84" s="2"/>
      <c r="J84" s="2"/>
    </row>
    <row r="85" spans="1:10" ht="35.1" customHeight="1" x14ac:dyDescent="0.2">
      <c r="A85" s="120">
        <v>17</v>
      </c>
      <c r="B85" s="120"/>
      <c r="C85" s="164" t="s">
        <v>536</v>
      </c>
      <c r="D85" s="290" t="s">
        <v>176</v>
      </c>
      <c r="E85" s="289">
        <v>2</v>
      </c>
      <c r="F85" s="293"/>
      <c r="G85" s="298">
        <f t="shared" si="2"/>
        <v>0</v>
      </c>
      <c r="I85" s="2"/>
      <c r="J85" s="2"/>
    </row>
    <row r="86" spans="1:10" ht="35.1" customHeight="1" x14ac:dyDescent="0.2">
      <c r="A86" s="120">
        <v>18</v>
      </c>
      <c r="B86" s="120"/>
      <c r="C86" s="164" t="s">
        <v>539</v>
      </c>
      <c r="D86" s="290" t="s">
        <v>176</v>
      </c>
      <c r="E86" s="289">
        <v>15</v>
      </c>
      <c r="F86" s="290"/>
      <c r="G86" s="298">
        <f t="shared" si="2"/>
        <v>0</v>
      </c>
      <c r="I86" s="2"/>
      <c r="J86" s="2"/>
    </row>
    <row r="87" spans="1:10" ht="35.1" customHeight="1" x14ac:dyDescent="0.2">
      <c r="A87" s="120">
        <v>19</v>
      </c>
      <c r="B87" s="120"/>
      <c r="C87" s="164" t="s">
        <v>540</v>
      </c>
      <c r="D87" s="293" t="s">
        <v>176</v>
      </c>
      <c r="E87" s="289">
        <v>28</v>
      </c>
      <c r="F87" s="290"/>
      <c r="G87" s="298">
        <f t="shared" si="2"/>
        <v>0</v>
      </c>
      <c r="I87" s="2"/>
      <c r="J87" s="2"/>
    </row>
    <row r="88" spans="1:10" ht="35.1" customHeight="1" x14ac:dyDescent="0.2">
      <c r="A88" s="120">
        <v>20</v>
      </c>
      <c r="B88" s="120"/>
      <c r="C88" s="164" t="s">
        <v>548</v>
      </c>
      <c r="D88" s="293" t="s">
        <v>176</v>
      </c>
      <c r="E88" s="289">
        <v>2</v>
      </c>
      <c r="F88" s="290"/>
      <c r="G88" s="298">
        <f t="shared" si="2"/>
        <v>0</v>
      </c>
      <c r="I88" s="2"/>
      <c r="J88" s="2"/>
    </row>
    <row r="89" spans="1:10" ht="35.1" customHeight="1" x14ac:dyDescent="0.2">
      <c r="A89" s="120">
        <v>21</v>
      </c>
      <c r="B89" s="120"/>
      <c r="C89" s="164" t="s">
        <v>552</v>
      </c>
      <c r="D89" s="290" t="s">
        <v>176</v>
      </c>
      <c r="E89" s="289">
        <v>1</v>
      </c>
      <c r="F89" s="293"/>
      <c r="G89" s="298">
        <f t="shared" si="2"/>
        <v>0</v>
      </c>
      <c r="I89" s="2"/>
      <c r="J89" s="2"/>
    </row>
    <row r="90" spans="1:10" ht="18" customHeight="1" x14ac:dyDescent="0.2">
      <c r="A90" s="251"/>
      <c r="B90" s="131"/>
      <c r="C90" s="252" t="s">
        <v>230</v>
      </c>
      <c r="D90" s="253" t="s">
        <v>671</v>
      </c>
      <c r="E90" s="295"/>
      <c r="F90" s="295"/>
      <c r="G90" s="296">
        <f>SUM(G69:G89)</f>
        <v>0</v>
      </c>
      <c r="I90" s="2"/>
      <c r="J90" s="2"/>
    </row>
    <row r="91" spans="1:10" ht="34.5" x14ac:dyDescent="0.2">
      <c r="A91" s="287"/>
      <c r="B91" s="297"/>
      <c r="C91" s="354" t="s">
        <v>553</v>
      </c>
      <c r="D91" s="354"/>
      <c r="E91" s="354"/>
      <c r="F91" s="354"/>
      <c r="G91" s="354"/>
      <c r="I91" s="2"/>
      <c r="J91" s="2"/>
    </row>
    <row r="92" spans="1:10" ht="18" customHeight="1" x14ac:dyDescent="0.2">
      <c r="A92" s="120">
        <v>1</v>
      </c>
      <c r="B92" s="120"/>
      <c r="C92" s="164" t="s">
        <v>498</v>
      </c>
      <c r="D92" s="290" t="s">
        <v>176</v>
      </c>
      <c r="E92" s="289">
        <v>1</v>
      </c>
      <c r="F92" s="293"/>
      <c r="G92" s="298">
        <f t="shared" ref="G92:G112" si="3">F92*E92</f>
        <v>0</v>
      </c>
      <c r="I92" s="2"/>
      <c r="J92" s="2"/>
    </row>
    <row r="93" spans="1:10" ht="18" customHeight="1" x14ac:dyDescent="0.2">
      <c r="A93" s="120">
        <v>2</v>
      </c>
      <c r="B93" s="120"/>
      <c r="C93" s="164" t="s">
        <v>499</v>
      </c>
      <c r="D93" s="290" t="s">
        <v>176</v>
      </c>
      <c r="E93" s="289">
        <v>1</v>
      </c>
      <c r="F93" s="290"/>
      <c r="G93" s="298">
        <f t="shared" si="3"/>
        <v>0</v>
      </c>
      <c r="I93" s="2"/>
      <c r="J93" s="2"/>
    </row>
    <row r="94" spans="1:10" ht="18" customHeight="1" x14ac:dyDescent="0.2">
      <c r="A94" s="120">
        <v>3</v>
      </c>
      <c r="B94" s="120"/>
      <c r="C94" s="164" t="s">
        <v>500</v>
      </c>
      <c r="D94" s="293" t="s">
        <v>176</v>
      </c>
      <c r="E94" s="289">
        <v>3</v>
      </c>
      <c r="F94" s="290"/>
      <c r="G94" s="298">
        <f t="shared" si="3"/>
        <v>0</v>
      </c>
      <c r="I94" s="2"/>
      <c r="J94" s="2"/>
    </row>
    <row r="95" spans="1:10" ht="18" customHeight="1" x14ac:dyDescent="0.2">
      <c r="A95" s="120">
        <v>4</v>
      </c>
      <c r="B95" s="120"/>
      <c r="C95" s="164" t="s">
        <v>501</v>
      </c>
      <c r="D95" s="293" t="s">
        <v>176</v>
      </c>
      <c r="E95" s="289">
        <v>1</v>
      </c>
      <c r="F95" s="290"/>
      <c r="G95" s="298">
        <f t="shared" si="3"/>
        <v>0</v>
      </c>
      <c r="I95" s="2"/>
      <c r="J95" s="2"/>
    </row>
    <row r="96" spans="1:10" ht="18" customHeight="1" x14ac:dyDescent="0.2">
      <c r="A96" s="120">
        <v>5</v>
      </c>
      <c r="B96" s="120"/>
      <c r="C96" s="164" t="s">
        <v>502</v>
      </c>
      <c r="D96" s="290" t="s">
        <v>176</v>
      </c>
      <c r="E96" s="289">
        <v>1</v>
      </c>
      <c r="F96" s="293"/>
      <c r="G96" s="298">
        <f t="shared" si="3"/>
        <v>0</v>
      </c>
      <c r="I96" s="2"/>
      <c r="J96" s="2"/>
    </row>
    <row r="97" spans="1:10" ht="18" customHeight="1" x14ac:dyDescent="0.2">
      <c r="A97" s="120">
        <v>6</v>
      </c>
      <c r="B97" s="120"/>
      <c r="C97" s="164" t="s">
        <v>503</v>
      </c>
      <c r="D97" s="290" t="s">
        <v>176</v>
      </c>
      <c r="E97" s="289">
        <v>1</v>
      </c>
      <c r="F97" s="290"/>
      <c r="G97" s="298">
        <f t="shared" si="3"/>
        <v>0</v>
      </c>
      <c r="I97" s="2"/>
      <c r="J97" s="2"/>
    </row>
    <row r="98" spans="1:10" ht="18" customHeight="1" x14ac:dyDescent="0.2">
      <c r="A98" s="120">
        <v>7</v>
      </c>
      <c r="B98" s="120"/>
      <c r="C98" s="164" t="s">
        <v>508</v>
      </c>
      <c r="D98" s="293" t="s">
        <v>176</v>
      </c>
      <c r="E98" s="289">
        <v>6</v>
      </c>
      <c r="F98" s="290"/>
      <c r="G98" s="298">
        <f t="shared" si="3"/>
        <v>0</v>
      </c>
      <c r="I98" s="2"/>
      <c r="J98" s="2"/>
    </row>
    <row r="99" spans="1:10" ht="18" customHeight="1" x14ac:dyDescent="0.2">
      <c r="A99" s="120">
        <v>8</v>
      </c>
      <c r="B99" s="120"/>
      <c r="C99" s="164" t="s">
        <v>516</v>
      </c>
      <c r="D99" s="293" t="s">
        <v>176</v>
      </c>
      <c r="E99" s="289">
        <v>1</v>
      </c>
      <c r="F99" s="290"/>
      <c r="G99" s="298">
        <f t="shared" si="3"/>
        <v>0</v>
      </c>
      <c r="I99" s="2"/>
      <c r="J99" s="2"/>
    </row>
    <row r="100" spans="1:10" ht="18" customHeight="1" x14ac:dyDescent="0.2">
      <c r="A100" s="120">
        <v>9</v>
      </c>
      <c r="B100" s="120"/>
      <c r="C100" s="164" t="s">
        <v>509</v>
      </c>
      <c r="D100" s="290" t="s">
        <v>176</v>
      </c>
      <c r="E100" s="289">
        <v>5</v>
      </c>
      <c r="F100" s="293"/>
      <c r="G100" s="298">
        <f t="shared" si="3"/>
        <v>0</v>
      </c>
      <c r="I100" s="2"/>
      <c r="J100" s="2"/>
    </row>
    <row r="101" spans="1:10" ht="18" customHeight="1" x14ac:dyDescent="0.2">
      <c r="A101" s="120">
        <v>10</v>
      </c>
      <c r="B101" s="120"/>
      <c r="C101" s="164" t="s">
        <v>507</v>
      </c>
      <c r="D101" s="290" t="s">
        <v>176</v>
      </c>
      <c r="E101" s="289">
        <v>1</v>
      </c>
      <c r="F101" s="290"/>
      <c r="G101" s="298">
        <f t="shared" si="3"/>
        <v>0</v>
      </c>
      <c r="I101" s="2"/>
      <c r="J101" s="2"/>
    </row>
    <row r="102" spans="1:10" ht="18" customHeight="1" x14ac:dyDescent="0.2">
      <c r="A102" s="120">
        <v>11</v>
      </c>
      <c r="B102" s="120"/>
      <c r="C102" s="164" t="s">
        <v>522</v>
      </c>
      <c r="D102" s="293" t="s">
        <v>176</v>
      </c>
      <c r="E102" s="289">
        <v>1</v>
      </c>
      <c r="F102" s="290"/>
      <c r="G102" s="298">
        <f t="shared" si="3"/>
        <v>0</v>
      </c>
      <c r="I102" s="2"/>
      <c r="J102" s="2"/>
    </row>
    <row r="103" spans="1:10" ht="18" customHeight="1" x14ac:dyDescent="0.2">
      <c r="A103" s="120">
        <v>12</v>
      </c>
      <c r="B103" s="120"/>
      <c r="C103" s="164" t="s">
        <v>545</v>
      </c>
      <c r="D103" s="290" t="s">
        <v>176</v>
      </c>
      <c r="E103" s="289">
        <v>1</v>
      </c>
      <c r="F103" s="293"/>
      <c r="G103" s="298">
        <f t="shared" si="3"/>
        <v>0</v>
      </c>
      <c r="I103" s="2"/>
      <c r="J103" s="2"/>
    </row>
    <row r="104" spans="1:10" ht="35.1" customHeight="1" x14ac:dyDescent="0.2">
      <c r="A104" s="120">
        <v>13</v>
      </c>
      <c r="B104" s="120"/>
      <c r="C104" s="164" t="s">
        <v>546</v>
      </c>
      <c r="D104" s="290" t="s">
        <v>176</v>
      </c>
      <c r="E104" s="289">
        <v>1</v>
      </c>
      <c r="F104" s="290"/>
      <c r="G104" s="298">
        <f t="shared" si="3"/>
        <v>0</v>
      </c>
      <c r="I104" s="2"/>
      <c r="J104" s="2"/>
    </row>
    <row r="105" spans="1:10" ht="35.1" customHeight="1" x14ac:dyDescent="0.2">
      <c r="A105" s="120">
        <v>14</v>
      </c>
      <c r="B105" s="120"/>
      <c r="C105" s="164" t="s">
        <v>534</v>
      </c>
      <c r="D105" s="293" t="s">
        <v>176</v>
      </c>
      <c r="E105" s="289">
        <v>1</v>
      </c>
      <c r="F105" s="290"/>
      <c r="G105" s="298">
        <f t="shared" si="3"/>
        <v>0</v>
      </c>
      <c r="I105" s="2"/>
      <c r="J105" s="2"/>
    </row>
    <row r="106" spans="1:10" ht="35.1" customHeight="1" x14ac:dyDescent="0.2">
      <c r="A106" s="120">
        <v>15</v>
      </c>
      <c r="B106" s="120"/>
      <c r="C106" s="164" t="s">
        <v>535</v>
      </c>
      <c r="D106" s="293" t="s">
        <v>176</v>
      </c>
      <c r="E106" s="289">
        <v>2</v>
      </c>
      <c r="F106" s="290"/>
      <c r="G106" s="298">
        <f t="shared" si="3"/>
        <v>0</v>
      </c>
      <c r="I106" s="2"/>
      <c r="J106" s="2"/>
    </row>
    <row r="107" spans="1:10" ht="35.1" customHeight="1" x14ac:dyDescent="0.2">
      <c r="A107" s="120">
        <v>16</v>
      </c>
      <c r="B107" s="120"/>
      <c r="C107" s="164" t="s">
        <v>530</v>
      </c>
      <c r="D107" s="290" t="s">
        <v>176</v>
      </c>
      <c r="E107" s="289">
        <v>4</v>
      </c>
      <c r="F107" s="293"/>
      <c r="G107" s="298">
        <f t="shared" si="3"/>
        <v>0</v>
      </c>
      <c r="I107" s="2"/>
      <c r="J107" s="2"/>
    </row>
    <row r="108" spans="1:10" ht="35.1" customHeight="1" x14ac:dyDescent="0.2">
      <c r="A108" s="120">
        <v>17</v>
      </c>
      <c r="B108" s="120"/>
      <c r="C108" s="164" t="s">
        <v>551</v>
      </c>
      <c r="D108" s="290" t="s">
        <v>176</v>
      </c>
      <c r="E108" s="289">
        <v>4</v>
      </c>
      <c r="F108" s="290"/>
      <c r="G108" s="298">
        <f t="shared" si="3"/>
        <v>0</v>
      </c>
      <c r="I108" s="2"/>
      <c r="J108" s="2"/>
    </row>
    <row r="109" spans="1:10" ht="35.1" customHeight="1" x14ac:dyDescent="0.2">
      <c r="A109" s="120">
        <v>18</v>
      </c>
      <c r="B109" s="120"/>
      <c r="C109" s="164" t="s">
        <v>536</v>
      </c>
      <c r="D109" s="293" t="s">
        <v>176</v>
      </c>
      <c r="E109" s="289">
        <v>1</v>
      </c>
      <c r="F109" s="290"/>
      <c r="G109" s="298">
        <f t="shared" si="3"/>
        <v>0</v>
      </c>
      <c r="I109" s="2"/>
      <c r="J109" s="2"/>
    </row>
    <row r="110" spans="1:10" ht="35.1" customHeight="1" x14ac:dyDescent="0.2">
      <c r="A110" s="120">
        <v>19</v>
      </c>
      <c r="B110" s="120"/>
      <c r="C110" s="164" t="s">
        <v>539</v>
      </c>
      <c r="D110" s="293" t="s">
        <v>176</v>
      </c>
      <c r="E110" s="289">
        <v>10</v>
      </c>
      <c r="F110" s="290"/>
      <c r="G110" s="298">
        <f t="shared" si="3"/>
        <v>0</v>
      </c>
      <c r="I110" s="2"/>
      <c r="J110" s="2"/>
    </row>
    <row r="111" spans="1:10" ht="35.1" customHeight="1" x14ac:dyDescent="0.2">
      <c r="A111" s="120">
        <v>20</v>
      </c>
      <c r="B111" s="120"/>
      <c r="C111" s="164" t="s">
        <v>540</v>
      </c>
      <c r="D111" s="290" t="s">
        <v>176</v>
      </c>
      <c r="E111" s="289">
        <v>27</v>
      </c>
      <c r="F111" s="293"/>
      <c r="G111" s="298">
        <f t="shared" si="3"/>
        <v>0</v>
      </c>
      <c r="I111" s="2"/>
      <c r="J111" s="2"/>
    </row>
    <row r="112" spans="1:10" ht="35.1" customHeight="1" x14ac:dyDescent="0.2">
      <c r="A112" s="120">
        <v>21</v>
      </c>
      <c r="B112" s="120"/>
      <c r="C112" s="164" t="s">
        <v>548</v>
      </c>
      <c r="D112" s="290" t="s">
        <v>176</v>
      </c>
      <c r="E112" s="289">
        <v>1</v>
      </c>
      <c r="F112" s="290"/>
      <c r="G112" s="298">
        <f t="shared" si="3"/>
        <v>0</v>
      </c>
      <c r="I112" s="2"/>
      <c r="J112" s="2"/>
    </row>
    <row r="113" spans="1:10" ht="18" customHeight="1" x14ac:dyDescent="0.2">
      <c r="A113" s="251"/>
      <c r="B113" s="131"/>
      <c r="C113" s="252" t="s">
        <v>231</v>
      </c>
      <c r="D113" s="253" t="s">
        <v>671</v>
      </c>
      <c r="E113" s="295"/>
      <c r="F113" s="295"/>
      <c r="G113" s="296">
        <f>SUM(G92:G112)</f>
        <v>0</v>
      </c>
      <c r="I113" s="2"/>
      <c r="J113" s="2"/>
    </row>
    <row r="114" spans="1:10" ht="34.5" x14ac:dyDescent="0.2">
      <c r="A114" s="299"/>
      <c r="B114" s="297"/>
      <c r="C114" s="354" t="s">
        <v>554</v>
      </c>
      <c r="D114" s="354"/>
      <c r="E114" s="354"/>
      <c r="F114" s="354"/>
      <c r="G114" s="354"/>
      <c r="I114" s="2"/>
      <c r="J114" s="2"/>
    </row>
    <row r="115" spans="1:10" ht="18" customHeight="1" x14ac:dyDescent="0.2">
      <c r="A115" s="120">
        <v>1</v>
      </c>
      <c r="B115" s="120"/>
      <c r="C115" s="164" t="s">
        <v>498</v>
      </c>
      <c r="D115" s="290" t="s">
        <v>176</v>
      </c>
      <c r="E115" s="289">
        <v>1</v>
      </c>
      <c r="F115" s="293"/>
      <c r="G115" s="298">
        <f t="shared" ref="G115:G136" si="4">F115*E115</f>
        <v>0</v>
      </c>
      <c r="I115" s="2"/>
      <c r="J115" s="2"/>
    </row>
    <row r="116" spans="1:10" ht="18" customHeight="1" x14ac:dyDescent="0.2">
      <c r="A116" s="120">
        <v>2</v>
      </c>
      <c r="B116" s="120"/>
      <c r="C116" s="164" t="s">
        <v>499</v>
      </c>
      <c r="D116" s="290" t="s">
        <v>176</v>
      </c>
      <c r="E116" s="289">
        <v>1</v>
      </c>
      <c r="F116" s="290"/>
      <c r="G116" s="298">
        <f t="shared" si="4"/>
        <v>0</v>
      </c>
      <c r="I116" s="2"/>
      <c r="J116" s="2"/>
    </row>
    <row r="117" spans="1:10" ht="18" customHeight="1" x14ac:dyDescent="0.2">
      <c r="A117" s="120">
        <v>3</v>
      </c>
      <c r="B117" s="120"/>
      <c r="C117" s="164" t="s">
        <v>500</v>
      </c>
      <c r="D117" s="293" t="s">
        <v>176</v>
      </c>
      <c r="E117" s="289">
        <v>3</v>
      </c>
      <c r="F117" s="290"/>
      <c r="G117" s="298">
        <f t="shared" si="4"/>
        <v>0</v>
      </c>
      <c r="I117" s="2"/>
      <c r="J117" s="2"/>
    </row>
    <row r="118" spans="1:10" ht="18" customHeight="1" x14ac:dyDescent="0.2">
      <c r="A118" s="120">
        <v>4</v>
      </c>
      <c r="B118" s="120"/>
      <c r="C118" s="164" t="s">
        <v>501</v>
      </c>
      <c r="D118" s="293" t="s">
        <v>176</v>
      </c>
      <c r="E118" s="289">
        <v>1</v>
      </c>
      <c r="F118" s="290"/>
      <c r="G118" s="298">
        <f t="shared" si="4"/>
        <v>0</v>
      </c>
      <c r="I118" s="2"/>
      <c r="J118" s="2"/>
    </row>
    <row r="119" spans="1:10" ht="18" customHeight="1" x14ac:dyDescent="0.2">
      <c r="A119" s="120">
        <v>5</v>
      </c>
      <c r="B119" s="120"/>
      <c r="C119" s="164" t="s">
        <v>502</v>
      </c>
      <c r="D119" s="290" t="s">
        <v>176</v>
      </c>
      <c r="E119" s="289">
        <v>1</v>
      </c>
      <c r="F119" s="293"/>
      <c r="G119" s="298">
        <f t="shared" si="4"/>
        <v>0</v>
      </c>
      <c r="I119" s="2"/>
      <c r="J119" s="2"/>
    </row>
    <row r="120" spans="1:10" ht="18" customHeight="1" x14ac:dyDescent="0.2">
      <c r="A120" s="120">
        <v>6</v>
      </c>
      <c r="B120" s="120"/>
      <c r="C120" s="164" t="s">
        <v>503</v>
      </c>
      <c r="D120" s="290" t="s">
        <v>176</v>
      </c>
      <c r="E120" s="289">
        <v>1</v>
      </c>
      <c r="F120" s="290"/>
      <c r="G120" s="298">
        <f t="shared" si="4"/>
        <v>0</v>
      </c>
      <c r="I120" s="2"/>
      <c r="J120" s="2"/>
    </row>
    <row r="121" spans="1:10" ht="18" customHeight="1" x14ac:dyDescent="0.2">
      <c r="A121" s="120">
        <v>7</v>
      </c>
      <c r="B121" s="120"/>
      <c r="C121" s="164" t="s">
        <v>508</v>
      </c>
      <c r="D121" s="293" t="s">
        <v>176</v>
      </c>
      <c r="E121" s="289">
        <v>6</v>
      </c>
      <c r="F121" s="290"/>
      <c r="G121" s="298">
        <f t="shared" si="4"/>
        <v>0</v>
      </c>
      <c r="I121" s="2"/>
      <c r="J121" s="2"/>
    </row>
    <row r="122" spans="1:10" ht="18" customHeight="1" x14ac:dyDescent="0.2">
      <c r="A122" s="120">
        <v>8</v>
      </c>
      <c r="B122" s="120"/>
      <c r="C122" s="164" t="s">
        <v>516</v>
      </c>
      <c r="D122" s="293" t="s">
        <v>176</v>
      </c>
      <c r="E122" s="289">
        <v>2</v>
      </c>
      <c r="F122" s="290"/>
      <c r="G122" s="298">
        <f t="shared" si="4"/>
        <v>0</v>
      </c>
      <c r="I122" s="2"/>
      <c r="J122" s="2"/>
    </row>
    <row r="123" spans="1:10" ht="18" customHeight="1" x14ac:dyDescent="0.2">
      <c r="A123" s="120">
        <v>9</v>
      </c>
      <c r="B123" s="120"/>
      <c r="C123" s="164" t="s">
        <v>509</v>
      </c>
      <c r="D123" s="290" t="s">
        <v>176</v>
      </c>
      <c r="E123" s="289">
        <v>5</v>
      </c>
      <c r="F123" s="293"/>
      <c r="G123" s="298">
        <f t="shared" si="4"/>
        <v>0</v>
      </c>
      <c r="I123" s="2"/>
      <c r="J123" s="2"/>
    </row>
    <row r="124" spans="1:10" ht="35.1" customHeight="1" x14ac:dyDescent="0.2">
      <c r="A124" s="120">
        <v>10</v>
      </c>
      <c r="B124" s="120"/>
      <c r="C124" s="164" t="s">
        <v>510</v>
      </c>
      <c r="D124" s="290" t="s">
        <v>176</v>
      </c>
      <c r="E124" s="289">
        <v>1</v>
      </c>
      <c r="F124" s="290"/>
      <c r="G124" s="298">
        <f t="shared" si="4"/>
        <v>0</v>
      </c>
      <c r="I124" s="2"/>
      <c r="J124" s="2"/>
    </row>
    <row r="125" spans="1:10" ht="18" customHeight="1" x14ac:dyDescent="0.2">
      <c r="A125" s="120">
        <v>11</v>
      </c>
      <c r="B125" s="120"/>
      <c r="C125" s="164" t="s">
        <v>522</v>
      </c>
      <c r="D125" s="293" t="s">
        <v>176</v>
      </c>
      <c r="E125" s="289">
        <v>1</v>
      </c>
      <c r="F125" s="290"/>
      <c r="G125" s="298">
        <f t="shared" si="4"/>
        <v>0</v>
      </c>
      <c r="I125" s="2"/>
      <c r="J125" s="2"/>
    </row>
    <row r="126" spans="1:10" ht="18" customHeight="1" x14ac:dyDescent="0.2">
      <c r="A126" s="120">
        <v>12</v>
      </c>
      <c r="B126" s="120"/>
      <c r="C126" s="164" t="s">
        <v>545</v>
      </c>
      <c r="D126" s="290" t="s">
        <v>176</v>
      </c>
      <c r="E126" s="289">
        <v>2</v>
      </c>
      <c r="F126" s="293"/>
      <c r="G126" s="298">
        <f t="shared" si="4"/>
        <v>0</v>
      </c>
      <c r="I126" s="2"/>
      <c r="J126" s="2"/>
    </row>
    <row r="127" spans="1:10" ht="35.1" customHeight="1" x14ac:dyDescent="0.2">
      <c r="A127" s="120">
        <v>13</v>
      </c>
      <c r="B127" s="120"/>
      <c r="C127" s="164" t="s">
        <v>546</v>
      </c>
      <c r="D127" s="290" t="s">
        <v>176</v>
      </c>
      <c r="E127" s="289">
        <v>2</v>
      </c>
      <c r="F127" s="293"/>
      <c r="G127" s="298">
        <f t="shared" si="4"/>
        <v>0</v>
      </c>
      <c r="I127" s="2"/>
      <c r="J127" s="2"/>
    </row>
    <row r="128" spans="1:10" ht="35.1" customHeight="1" x14ac:dyDescent="0.2">
      <c r="A128" s="120">
        <v>14</v>
      </c>
      <c r="B128" s="120"/>
      <c r="C128" s="164" t="s">
        <v>534</v>
      </c>
      <c r="D128" s="290" t="s">
        <v>176</v>
      </c>
      <c r="E128" s="289">
        <v>2</v>
      </c>
      <c r="F128" s="290"/>
      <c r="G128" s="298">
        <f t="shared" si="4"/>
        <v>0</v>
      </c>
      <c r="I128" s="2"/>
      <c r="J128" s="2"/>
    </row>
    <row r="129" spans="1:10" ht="35.1" customHeight="1" x14ac:dyDescent="0.2">
      <c r="A129" s="120">
        <v>15</v>
      </c>
      <c r="B129" s="120"/>
      <c r="C129" s="164" t="s">
        <v>535</v>
      </c>
      <c r="D129" s="293" t="s">
        <v>176</v>
      </c>
      <c r="E129" s="289">
        <v>3</v>
      </c>
      <c r="F129" s="290"/>
      <c r="G129" s="298">
        <f t="shared" si="4"/>
        <v>0</v>
      </c>
      <c r="I129" s="2"/>
      <c r="J129" s="2"/>
    </row>
    <row r="130" spans="1:10" ht="35.1" customHeight="1" x14ac:dyDescent="0.2">
      <c r="A130" s="120">
        <v>16</v>
      </c>
      <c r="B130" s="120"/>
      <c r="C130" s="164" t="s">
        <v>530</v>
      </c>
      <c r="D130" s="293" t="s">
        <v>176</v>
      </c>
      <c r="E130" s="289">
        <v>5</v>
      </c>
      <c r="F130" s="290"/>
      <c r="G130" s="298">
        <f t="shared" si="4"/>
        <v>0</v>
      </c>
      <c r="I130" s="2"/>
      <c r="J130" s="2"/>
    </row>
    <row r="131" spans="1:10" ht="35.1" customHeight="1" x14ac:dyDescent="0.2">
      <c r="A131" s="120">
        <v>17</v>
      </c>
      <c r="B131" s="120"/>
      <c r="C131" s="164" t="s">
        <v>551</v>
      </c>
      <c r="D131" s="290" t="s">
        <v>176</v>
      </c>
      <c r="E131" s="289">
        <v>4</v>
      </c>
      <c r="F131" s="293"/>
      <c r="G131" s="298">
        <f t="shared" si="4"/>
        <v>0</v>
      </c>
      <c r="I131" s="2"/>
      <c r="J131" s="2"/>
    </row>
    <row r="132" spans="1:10" ht="35.1" customHeight="1" x14ac:dyDescent="0.2">
      <c r="A132" s="120">
        <v>18</v>
      </c>
      <c r="B132" s="120"/>
      <c r="C132" s="164" t="s">
        <v>536</v>
      </c>
      <c r="D132" s="290" t="s">
        <v>176</v>
      </c>
      <c r="E132" s="289">
        <v>2</v>
      </c>
      <c r="F132" s="290"/>
      <c r="G132" s="298">
        <f t="shared" si="4"/>
        <v>0</v>
      </c>
      <c r="I132" s="2"/>
      <c r="J132" s="2"/>
    </row>
    <row r="133" spans="1:10" ht="35.1" customHeight="1" x14ac:dyDescent="0.2">
      <c r="A133" s="120">
        <v>19</v>
      </c>
      <c r="B133" s="120"/>
      <c r="C133" s="164" t="s">
        <v>539</v>
      </c>
      <c r="D133" s="293" t="s">
        <v>176</v>
      </c>
      <c r="E133" s="289">
        <v>11</v>
      </c>
      <c r="F133" s="290"/>
      <c r="G133" s="298">
        <f t="shared" si="4"/>
        <v>0</v>
      </c>
      <c r="I133" s="2"/>
      <c r="J133" s="2"/>
    </row>
    <row r="134" spans="1:10" ht="35.1" customHeight="1" x14ac:dyDescent="0.2">
      <c r="A134" s="120">
        <v>20</v>
      </c>
      <c r="B134" s="120"/>
      <c r="C134" s="164" t="s">
        <v>540</v>
      </c>
      <c r="D134" s="293" t="s">
        <v>176</v>
      </c>
      <c r="E134" s="289">
        <v>26</v>
      </c>
      <c r="F134" s="290"/>
      <c r="G134" s="298">
        <f t="shared" si="4"/>
        <v>0</v>
      </c>
      <c r="I134" s="2"/>
      <c r="J134" s="2"/>
    </row>
    <row r="135" spans="1:10" ht="35.1" customHeight="1" x14ac:dyDescent="0.2">
      <c r="A135" s="120">
        <v>21</v>
      </c>
      <c r="B135" s="120"/>
      <c r="C135" s="164" t="s">
        <v>548</v>
      </c>
      <c r="D135" s="290" t="s">
        <v>176</v>
      </c>
      <c r="E135" s="289">
        <v>2</v>
      </c>
      <c r="F135" s="293"/>
      <c r="G135" s="298">
        <f t="shared" si="4"/>
        <v>0</v>
      </c>
      <c r="I135" s="2"/>
      <c r="J135" s="2"/>
    </row>
    <row r="136" spans="1:10" ht="35.1" customHeight="1" x14ac:dyDescent="0.2">
      <c r="A136" s="120">
        <v>22</v>
      </c>
      <c r="B136" s="120"/>
      <c r="C136" s="164" t="s">
        <v>552</v>
      </c>
      <c r="D136" s="290" t="s">
        <v>176</v>
      </c>
      <c r="E136" s="289">
        <v>1</v>
      </c>
      <c r="F136" s="290"/>
      <c r="G136" s="298">
        <f t="shared" si="4"/>
        <v>0</v>
      </c>
      <c r="I136" s="2"/>
      <c r="J136" s="2"/>
    </row>
    <row r="137" spans="1:10" ht="18" customHeight="1" x14ac:dyDescent="0.2">
      <c r="A137" s="251"/>
      <c r="B137" s="131"/>
      <c r="C137" s="252" t="s">
        <v>232</v>
      </c>
      <c r="D137" s="253" t="s">
        <v>671</v>
      </c>
      <c r="E137" s="295"/>
      <c r="F137" s="295"/>
      <c r="G137" s="296">
        <f>SUM(G115:G136)</f>
        <v>0</v>
      </c>
      <c r="I137" s="2"/>
      <c r="J137" s="2"/>
    </row>
    <row r="138" spans="1:10" ht="34.5" x14ac:dyDescent="0.2">
      <c r="A138" s="299"/>
      <c r="B138" s="297"/>
      <c r="C138" s="354" t="s">
        <v>555</v>
      </c>
      <c r="D138" s="354"/>
      <c r="E138" s="354"/>
      <c r="F138" s="354"/>
      <c r="G138" s="354"/>
      <c r="I138" s="2"/>
      <c r="J138" s="2"/>
    </row>
    <row r="139" spans="1:10" ht="18" customHeight="1" x14ac:dyDescent="0.2">
      <c r="A139" s="120">
        <v>1</v>
      </c>
      <c r="B139" s="120"/>
      <c r="C139" s="164" t="s">
        <v>498</v>
      </c>
      <c r="D139" s="290" t="s">
        <v>176</v>
      </c>
      <c r="E139" s="289">
        <v>1</v>
      </c>
      <c r="F139" s="293"/>
      <c r="G139" s="298">
        <f t="shared" ref="G139:G159" si="5">F139*E139</f>
        <v>0</v>
      </c>
      <c r="I139" s="2"/>
      <c r="J139" s="2"/>
    </row>
    <row r="140" spans="1:10" ht="18" customHeight="1" x14ac:dyDescent="0.2">
      <c r="A140" s="120">
        <v>2</v>
      </c>
      <c r="B140" s="120"/>
      <c r="C140" s="164" t="s">
        <v>499</v>
      </c>
      <c r="D140" s="290" t="s">
        <v>176</v>
      </c>
      <c r="E140" s="289">
        <v>1</v>
      </c>
      <c r="F140" s="290"/>
      <c r="G140" s="298">
        <f t="shared" si="5"/>
        <v>0</v>
      </c>
      <c r="I140" s="2"/>
      <c r="J140" s="2"/>
    </row>
    <row r="141" spans="1:10" ht="18" customHeight="1" x14ac:dyDescent="0.2">
      <c r="A141" s="120">
        <v>3</v>
      </c>
      <c r="B141" s="120"/>
      <c r="C141" s="164" t="s">
        <v>500</v>
      </c>
      <c r="D141" s="293" t="s">
        <v>176</v>
      </c>
      <c r="E141" s="289">
        <v>3</v>
      </c>
      <c r="F141" s="290"/>
      <c r="G141" s="298">
        <f t="shared" si="5"/>
        <v>0</v>
      </c>
      <c r="I141" s="2"/>
      <c r="J141" s="2"/>
    </row>
    <row r="142" spans="1:10" ht="18" customHeight="1" x14ac:dyDescent="0.2">
      <c r="A142" s="120">
        <v>4</v>
      </c>
      <c r="B142" s="120"/>
      <c r="C142" s="164" t="s">
        <v>501</v>
      </c>
      <c r="D142" s="293" t="s">
        <v>176</v>
      </c>
      <c r="E142" s="289">
        <v>1</v>
      </c>
      <c r="F142" s="290"/>
      <c r="G142" s="298">
        <f t="shared" si="5"/>
        <v>0</v>
      </c>
      <c r="I142" s="2"/>
      <c r="J142" s="2"/>
    </row>
    <row r="143" spans="1:10" ht="18" customHeight="1" x14ac:dyDescent="0.2">
      <c r="A143" s="120">
        <v>5</v>
      </c>
      <c r="B143" s="120"/>
      <c r="C143" s="164" t="s">
        <v>502</v>
      </c>
      <c r="D143" s="290" t="s">
        <v>176</v>
      </c>
      <c r="E143" s="289">
        <v>1</v>
      </c>
      <c r="F143" s="293"/>
      <c r="G143" s="298">
        <f t="shared" si="5"/>
        <v>0</v>
      </c>
      <c r="I143" s="2"/>
      <c r="J143" s="2"/>
    </row>
    <row r="144" spans="1:10" ht="18" customHeight="1" x14ac:dyDescent="0.2">
      <c r="A144" s="120">
        <v>6</v>
      </c>
      <c r="B144" s="120"/>
      <c r="C144" s="164" t="s">
        <v>503</v>
      </c>
      <c r="D144" s="290" t="s">
        <v>176</v>
      </c>
      <c r="E144" s="289">
        <v>1</v>
      </c>
      <c r="F144" s="290"/>
      <c r="G144" s="298">
        <f t="shared" si="5"/>
        <v>0</v>
      </c>
      <c r="I144" s="2"/>
      <c r="J144" s="2"/>
    </row>
    <row r="145" spans="1:10" ht="18" customHeight="1" x14ac:dyDescent="0.2">
      <c r="A145" s="120">
        <v>7</v>
      </c>
      <c r="B145" s="120"/>
      <c r="C145" s="164" t="s">
        <v>508</v>
      </c>
      <c r="D145" s="293" t="s">
        <v>176</v>
      </c>
      <c r="E145" s="289">
        <v>7</v>
      </c>
      <c r="F145" s="290"/>
      <c r="G145" s="298">
        <f t="shared" si="5"/>
        <v>0</v>
      </c>
      <c r="I145" s="2"/>
      <c r="J145" s="2"/>
    </row>
    <row r="146" spans="1:10" ht="18" customHeight="1" x14ac:dyDescent="0.2">
      <c r="A146" s="120">
        <v>8</v>
      </c>
      <c r="B146" s="120"/>
      <c r="C146" s="164" t="s">
        <v>516</v>
      </c>
      <c r="D146" s="293" t="s">
        <v>176</v>
      </c>
      <c r="E146" s="289">
        <v>2</v>
      </c>
      <c r="F146" s="290"/>
      <c r="G146" s="298">
        <f t="shared" si="5"/>
        <v>0</v>
      </c>
      <c r="I146" s="2"/>
      <c r="J146" s="2"/>
    </row>
    <row r="147" spans="1:10" ht="18" customHeight="1" x14ac:dyDescent="0.2">
      <c r="A147" s="120">
        <v>9</v>
      </c>
      <c r="B147" s="120"/>
      <c r="C147" s="164" t="s">
        <v>509</v>
      </c>
      <c r="D147" s="290" t="s">
        <v>176</v>
      </c>
      <c r="E147" s="289">
        <v>5</v>
      </c>
      <c r="F147" s="293"/>
      <c r="G147" s="298">
        <f t="shared" si="5"/>
        <v>0</v>
      </c>
      <c r="I147" s="2"/>
      <c r="J147" s="2"/>
    </row>
    <row r="148" spans="1:10" ht="18" customHeight="1" x14ac:dyDescent="0.2">
      <c r="A148" s="120">
        <v>10</v>
      </c>
      <c r="B148" s="120"/>
      <c r="C148" s="164" t="s">
        <v>522</v>
      </c>
      <c r="D148" s="290" t="s">
        <v>176</v>
      </c>
      <c r="E148" s="289">
        <v>1</v>
      </c>
      <c r="F148" s="290"/>
      <c r="G148" s="298">
        <f t="shared" si="5"/>
        <v>0</v>
      </c>
      <c r="I148" s="2"/>
      <c r="J148" s="2"/>
    </row>
    <row r="149" spans="1:10" ht="18" customHeight="1" x14ac:dyDescent="0.2">
      <c r="A149" s="120">
        <v>11</v>
      </c>
      <c r="B149" s="120"/>
      <c r="C149" s="164" t="s">
        <v>545</v>
      </c>
      <c r="D149" s="290" t="s">
        <v>176</v>
      </c>
      <c r="E149" s="289">
        <v>2</v>
      </c>
      <c r="F149" s="293"/>
      <c r="G149" s="298">
        <f t="shared" si="5"/>
        <v>0</v>
      </c>
      <c r="I149" s="2"/>
      <c r="J149" s="2"/>
    </row>
    <row r="150" spans="1:10" ht="35.1" customHeight="1" x14ac:dyDescent="0.2">
      <c r="A150" s="120">
        <v>12</v>
      </c>
      <c r="B150" s="120"/>
      <c r="C150" s="164" t="s">
        <v>546</v>
      </c>
      <c r="D150" s="290" t="s">
        <v>176</v>
      </c>
      <c r="E150" s="289">
        <v>2</v>
      </c>
      <c r="F150" s="290"/>
      <c r="G150" s="298">
        <f t="shared" si="5"/>
        <v>0</v>
      </c>
      <c r="I150" s="2"/>
      <c r="J150" s="2"/>
    </row>
    <row r="151" spans="1:10" ht="35.1" customHeight="1" x14ac:dyDescent="0.2">
      <c r="A151" s="120">
        <v>13</v>
      </c>
      <c r="B151" s="120"/>
      <c r="C151" s="164" t="s">
        <v>534</v>
      </c>
      <c r="D151" s="293" t="s">
        <v>176</v>
      </c>
      <c r="E151" s="289">
        <v>2</v>
      </c>
      <c r="F151" s="290"/>
      <c r="G151" s="298">
        <f t="shared" si="5"/>
        <v>0</v>
      </c>
      <c r="I151" s="2"/>
      <c r="J151" s="2"/>
    </row>
    <row r="152" spans="1:10" ht="35.1" customHeight="1" x14ac:dyDescent="0.2">
      <c r="A152" s="120">
        <v>14</v>
      </c>
      <c r="B152" s="120"/>
      <c r="C152" s="164" t="s">
        <v>535</v>
      </c>
      <c r="D152" s="293" t="s">
        <v>176</v>
      </c>
      <c r="E152" s="289">
        <v>3</v>
      </c>
      <c r="F152" s="290"/>
      <c r="G152" s="298">
        <f t="shared" si="5"/>
        <v>0</v>
      </c>
      <c r="I152" s="2"/>
      <c r="J152" s="2"/>
    </row>
    <row r="153" spans="1:10" ht="35.1" customHeight="1" x14ac:dyDescent="0.2">
      <c r="A153" s="120">
        <v>15</v>
      </c>
      <c r="B153" s="120"/>
      <c r="C153" s="164" t="s">
        <v>530</v>
      </c>
      <c r="D153" s="290" t="s">
        <v>176</v>
      </c>
      <c r="E153" s="289">
        <v>5</v>
      </c>
      <c r="F153" s="293"/>
      <c r="G153" s="298">
        <f t="shared" si="5"/>
        <v>0</v>
      </c>
      <c r="I153" s="2"/>
      <c r="J153" s="2"/>
    </row>
    <row r="154" spans="1:10" ht="35.1" customHeight="1" x14ac:dyDescent="0.2">
      <c r="A154" s="120">
        <v>16</v>
      </c>
      <c r="B154" s="120"/>
      <c r="C154" s="164" t="s">
        <v>551</v>
      </c>
      <c r="D154" s="290" t="s">
        <v>176</v>
      </c>
      <c r="E154" s="289">
        <v>4</v>
      </c>
      <c r="F154" s="290"/>
      <c r="G154" s="298">
        <f t="shared" si="5"/>
        <v>0</v>
      </c>
      <c r="I154" s="2"/>
      <c r="J154" s="2"/>
    </row>
    <row r="155" spans="1:10" ht="35.1" customHeight="1" x14ac:dyDescent="0.2">
      <c r="A155" s="120">
        <v>17</v>
      </c>
      <c r="B155" s="120"/>
      <c r="C155" s="164" t="s">
        <v>536</v>
      </c>
      <c r="D155" s="293" t="s">
        <v>176</v>
      </c>
      <c r="E155" s="289">
        <v>2</v>
      </c>
      <c r="F155" s="290"/>
      <c r="G155" s="298">
        <f t="shared" si="5"/>
        <v>0</v>
      </c>
      <c r="I155" s="2"/>
      <c r="J155" s="2"/>
    </row>
    <row r="156" spans="1:10" ht="35.1" customHeight="1" x14ac:dyDescent="0.2">
      <c r="A156" s="120">
        <v>18</v>
      </c>
      <c r="B156" s="120"/>
      <c r="C156" s="164" t="s">
        <v>539</v>
      </c>
      <c r="D156" s="293" t="s">
        <v>176</v>
      </c>
      <c r="E156" s="289">
        <v>15</v>
      </c>
      <c r="F156" s="290"/>
      <c r="G156" s="298">
        <f t="shared" si="5"/>
        <v>0</v>
      </c>
      <c r="I156" s="2"/>
      <c r="J156" s="2"/>
    </row>
    <row r="157" spans="1:10" ht="35.1" customHeight="1" x14ac:dyDescent="0.2">
      <c r="A157" s="120">
        <v>19</v>
      </c>
      <c r="B157" s="120"/>
      <c r="C157" s="164" t="s">
        <v>540</v>
      </c>
      <c r="D157" s="293" t="s">
        <v>176</v>
      </c>
      <c r="E157" s="289">
        <v>27</v>
      </c>
      <c r="F157" s="290"/>
      <c r="G157" s="298">
        <f t="shared" si="5"/>
        <v>0</v>
      </c>
      <c r="I157" s="2"/>
      <c r="J157" s="2"/>
    </row>
    <row r="158" spans="1:10" ht="35.1" customHeight="1" x14ac:dyDescent="0.2">
      <c r="A158" s="120">
        <v>20</v>
      </c>
      <c r="B158" s="120"/>
      <c r="C158" s="164" t="s">
        <v>548</v>
      </c>
      <c r="D158" s="290" t="s">
        <v>176</v>
      </c>
      <c r="E158" s="289">
        <v>2</v>
      </c>
      <c r="F158" s="293"/>
      <c r="G158" s="298">
        <f t="shared" si="5"/>
        <v>0</v>
      </c>
      <c r="I158" s="2"/>
      <c r="J158" s="2"/>
    </row>
    <row r="159" spans="1:10" ht="35.1" customHeight="1" x14ac:dyDescent="0.2">
      <c r="A159" s="120">
        <v>21</v>
      </c>
      <c r="B159" s="120"/>
      <c r="C159" s="164" t="s">
        <v>552</v>
      </c>
      <c r="D159" s="290" t="s">
        <v>176</v>
      </c>
      <c r="E159" s="289">
        <v>1</v>
      </c>
      <c r="F159" s="290"/>
      <c r="G159" s="298">
        <f t="shared" si="5"/>
        <v>0</v>
      </c>
      <c r="I159" s="2"/>
      <c r="J159" s="2"/>
    </row>
    <row r="160" spans="1:10" ht="18" customHeight="1" x14ac:dyDescent="0.2">
      <c r="A160" s="131"/>
      <c r="B160" s="131"/>
      <c r="C160" s="252" t="s">
        <v>233</v>
      </c>
      <c r="D160" s="253" t="s">
        <v>671</v>
      </c>
      <c r="E160" s="295"/>
      <c r="F160" s="295"/>
      <c r="G160" s="296">
        <f>SUM(G139:G159)</f>
        <v>0</v>
      </c>
      <c r="I160" s="2"/>
      <c r="J160" s="2"/>
    </row>
    <row r="161" spans="1:10" ht="34.5" x14ac:dyDescent="0.2">
      <c r="A161" s="299"/>
      <c r="B161" s="297"/>
      <c r="C161" s="354" t="s">
        <v>556</v>
      </c>
      <c r="D161" s="354"/>
      <c r="E161" s="354"/>
      <c r="F161" s="354"/>
      <c r="G161" s="354"/>
      <c r="I161" s="2"/>
      <c r="J161" s="2"/>
    </row>
    <row r="162" spans="1:10" ht="18" customHeight="1" x14ac:dyDescent="0.2">
      <c r="A162" s="120">
        <v>1</v>
      </c>
      <c r="B162" s="120"/>
      <c r="C162" s="164" t="s">
        <v>542</v>
      </c>
      <c r="D162" s="130" t="s">
        <v>176</v>
      </c>
      <c r="E162" s="290">
        <v>1</v>
      </c>
      <c r="F162" s="289"/>
      <c r="G162" s="300">
        <f t="shared" ref="G162:G177" si="6">F162*E162</f>
        <v>0</v>
      </c>
      <c r="I162" s="2"/>
      <c r="J162" s="2"/>
    </row>
    <row r="163" spans="1:10" ht="18" customHeight="1" x14ac:dyDescent="0.2">
      <c r="A163" s="120">
        <v>2</v>
      </c>
      <c r="B163" s="120"/>
      <c r="C163" s="164" t="s">
        <v>543</v>
      </c>
      <c r="D163" s="130" t="s">
        <v>176</v>
      </c>
      <c r="E163" s="290">
        <v>1</v>
      </c>
      <c r="F163" s="289"/>
      <c r="G163" s="301">
        <f t="shared" si="6"/>
        <v>0</v>
      </c>
      <c r="I163" s="2"/>
      <c r="J163" s="2"/>
    </row>
    <row r="164" spans="1:10" ht="18" customHeight="1" x14ac:dyDescent="0.2">
      <c r="A164" s="120">
        <v>3</v>
      </c>
      <c r="B164" s="120"/>
      <c r="C164" s="164" t="s">
        <v>508</v>
      </c>
      <c r="D164" s="130" t="s">
        <v>176</v>
      </c>
      <c r="E164" s="293">
        <v>3</v>
      </c>
      <c r="F164" s="289"/>
      <c r="G164" s="301">
        <f t="shared" si="6"/>
        <v>0</v>
      </c>
      <c r="I164" s="2"/>
      <c r="J164" s="2"/>
    </row>
    <row r="165" spans="1:10" ht="18" customHeight="1" x14ac:dyDescent="0.2">
      <c r="A165" s="120">
        <v>4</v>
      </c>
      <c r="B165" s="120"/>
      <c r="C165" s="164" t="s">
        <v>509</v>
      </c>
      <c r="D165" s="130" t="s">
        <v>176</v>
      </c>
      <c r="E165" s="293">
        <v>3</v>
      </c>
      <c r="F165" s="289"/>
      <c r="G165" s="301">
        <f t="shared" si="6"/>
        <v>0</v>
      </c>
      <c r="I165" s="2"/>
      <c r="J165" s="2"/>
    </row>
    <row r="166" spans="1:10" ht="18" customHeight="1" x14ac:dyDescent="0.2">
      <c r="A166" s="120">
        <v>5</v>
      </c>
      <c r="B166" s="120"/>
      <c r="C166" s="164" t="s">
        <v>505</v>
      </c>
      <c r="D166" s="130" t="s">
        <v>176</v>
      </c>
      <c r="E166" s="290">
        <v>1</v>
      </c>
      <c r="F166" s="289"/>
      <c r="G166" s="300">
        <f t="shared" si="6"/>
        <v>0</v>
      </c>
      <c r="I166" s="2"/>
      <c r="J166" s="2"/>
    </row>
    <row r="167" spans="1:10" ht="18" customHeight="1" x14ac:dyDescent="0.2">
      <c r="A167" s="120">
        <v>6</v>
      </c>
      <c r="B167" s="120"/>
      <c r="C167" s="164" t="s">
        <v>523</v>
      </c>
      <c r="D167" s="130" t="s">
        <v>176</v>
      </c>
      <c r="E167" s="290">
        <v>1</v>
      </c>
      <c r="F167" s="289"/>
      <c r="G167" s="301">
        <f t="shared" si="6"/>
        <v>0</v>
      </c>
      <c r="I167" s="2"/>
      <c r="J167" s="2"/>
    </row>
    <row r="168" spans="1:10" ht="18" customHeight="1" x14ac:dyDescent="0.2">
      <c r="A168" s="120">
        <v>7</v>
      </c>
      <c r="B168" s="120"/>
      <c r="C168" s="164" t="s">
        <v>545</v>
      </c>
      <c r="D168" s="130" t="s">
        <v>176</v>
      </c>
      <c r="E168" s="293">
        <v>1</v>
      </c>
      <c r="F168" s="289"/>
      <c r="G168" s="301">
        <f t="shared" si="6"/>
        <v>0</v>
      </c>
      <c r="I168" s="2"/>
      <c r="J168" s="2"/>
    </row>
    <row r="169" spans="1:10" ht="35.1" customHeight="1" x14ac:dyDescent="0.2">
      <c r="A169" s="120">
        <v>8</v>
      </c>
      <c r="B169" s="120"/>
      <c r="C169" s="164" t="s">
        <v>546</v>
      </c>
      <c r="D169" s="130" t="s">
        <v>176</v>
      </c>
      <c r="E169" s="293">
        <v>1</v>
      </c>
      <c r="F169" s="289"/>
      <c r="G169" s="301">
        <f t="shared" si="6"/>
        <v>0</v>
      </c>
      <c r="I169" s="2"/>
      <c r="J169" s="2"/>
    </row>
    <row r="170" spans="1:10" ht="18" customHeight="1" x14ac:dyDescent="0.2">
      <c r="A170" s="120">
        <v>9</v>
      </c>
      <c r="B170" s="120"/>
      <c r="C170" s="164" t="s">
        <v>522</v>
      </c>
      <c r="D170" s="130" t="s">
        <v>176</v>
      </c>
      <c r="E170" s="290">
        <v>1</v>
      </c>
      <c r="F170" s="289"/>
      <c r="G170" s="300">
        <f t="shared" si="6"/>
        <v>0</v>
      </c>
      <c r="I170" s="2"/>
      <c r="J170" s="2"/>
    </row>
    <row r="171" spans="1:10" ht="35.1" customHeight="1" x14ac:dyDescent="0.2">
      <c r="A171" s="120">
        <v>10</v>
      </c>
      <c r="B171" s="120"/>
      <c r="C171" s="164" t="s">
        <v>534</v>
      </c>
      <c r="D171" s="130" t="s">
        <v>176</v>
      </c>
      <c r="E171" s="290">
        <v>1</v>
      </c>
      <c r="F171" s="289"/>
      <c r="G171" s="301">
        <f t="shared" si="6"/>
        <v>0</v>
      </c>
      <c r="I171" s="2"/>
      <c r="J171" s="2"/>
    </row>
    <row r="172" spans="1:10" ht="18" customHeight="1" x14ac:dyDescent="0.2">
      <c r="A172" s="120">
        <v>11</v>
      </c>
      <c r="B172" s="120"/>
      <c r="C172" s="164" t="s">
        <v>557</v>
      </c>
      <c r="D172" s="130" t="s">
        <v>176</v>
      </c>
      <c r="E172" s="290">
        <v>3</v>
      </c>
      <c r="F172" s="289"/>
      <c r="G172" s="300">
        <f t="shared" si="6"/>
        <v>0</v>
      </c>
      <c r="I172" s="2"/>
      <c r="J172" s="2"/>
    </row>
    <row r="173" spans="1:10" ht="35.1" customHeight="1" x14ac:dyDescent="0.2">
      <c r="A173" s="120">
        <v>12</v>
      </c>
      <c r="B173" s="120"/>
      <c r="C173" s="164" t="s">
        <v>547</v>
      </c>
      <c r="D173" s="130" t="s">
        <v>176</v>
      </c>
      <c r="E173" s="290">
        <v>2</v>
      </c>
      <c r="F173" s="289"/>
      <c r="G173" s="300">
        <f t="shared" si="6"/>
        <v>0</v>
      </c>
      <c r="I173" s="2"/>
      <c r="J173" s="2"/>
    </row>
    <row r="174" spans="1:10" ht="35.1" customHeight="1" x14ac:dyDescent="0.2">
      <c r="A174" s="120">
        <v>13</v>
      </c>
      <c r="B174" s="120"/>
      <c r="C174" s="164" t="s">
        <v>536</v>
      </c>
      <c r="D174" s="130" t="s">
        <v>176</v>
      </c>
      <c r="E174" s="290">
        <v>1</v>
      </c>
      <c r="F174" s="289"/>
      <c r="G174" s="301">
        <f t="shared" si="6"/>
        <v>0</v>
      </c>
      <c r="I174" s="2"/>
      <c r="J174" s="2"/>
    </row>
    <row r="175" spans="1:10" ht="35.1" customHeight="1" x14ac:dyDescent="0.2">
      <c r="A175" s="120">
        <v>14</v>
      </c>
      <c r="B175" s="120"/>
      <c r="C175" s="164" t="s">
        <v>548</v>
      </c>
      <c r="D175" s="130" t="s">
        <v>176</v>
      </c>
      <c r="E175" s="293">
        <v>1</v>
      </c>
      <c r="F175" s="289"/>
      <c r="G175" s="301">
        <f t="shared" si="6"/>
        <v>0</v>
      </c>
      <c r="I175" s="2"/>
      <c r="J175" s="2"/>
    </row>
    <row r="176" spans="1:10" ht="35.1" customHeight="1" x14ac:dyDescent="0.2">
      <c r="A176" s="120">
        <v>15</v>
      </c>
      <c r="B176" s="120"/>
      <c r="C176" s="164" t="s">
        <v>539</v>
      </c>
      <c r="D176" s="130" t="s">
        <v>176</v>
      </c>
      <c r="E176" s="293">
        <v>1</v>
      </c>
      <c r="F176" s="289"/>
      <c r="G176" s="301">
        <f t="shared" si="6"/>
        <v>0</v>
      </c>
      <c r="I176" s="2"/>
      <c r="J176" s="2"/>
    </row>
    <row r="177" spans="1:10" ht="35.1" customHeight="1" x14ac:dyDescent="0.2">
      <c r="A177" s="120">
        <v>16</v>
      </c>
      <c r="B177" s="120"/>
      <c r="C177" s="164" t="s">
        <v>540</v>
      </c>
      <c r="D177" s="130" t="s">
        <v>176</v>
      </c>
      <c r="E177" s="290">
        <v>1</v>
      </c>
      <c r="F177" s="289"/>
      <c r="G177" s="300">
        <f t="shared" si="6"/>
        <v>0</v>
      </c>
      <c r="I177" s="2"/>
      <c r="J177" s="2"/>
    </row>
    <row r="178" spans="1:10" ht="18" customHeight="1" x14ac:dyDescent="0.2">
      <c r="A178" s="131"/>
      <c r="B178" s="131"/>
      <c r="C178" s="252" t="s">
        <v>234</v>
      </c>
      <c r="D178" s="253"/>
      <c r="E178" s="295"/>
      <c r="F178" s="295"/>
      <c r="G178" s="296">
        <f>SUM(G162:G177)</f>
        <v>0</v>
      </c>
      <c r="I178" s="2"/>
      <c r="J178" s="2"/>
    </row>
    <row r="179" spans="1:10" s="7" customFormat="1" ht="18" customHeight="1" x14ac:dyDescent="0.2">
      <c r="A179" s="302"/>
      <c r="B179" s="302"/>
      <c r="C179" s="303" t="s">
        <v>558</v>
      </c>
      <c r="D179" s="304"/>
      <c r="E179" s="280"/>
      <c r="F179" s="280"/>
      <c r="G179" s="281">
        <f>G49+G67+G90+G113+G137+G160+G178</f>
        <v>0</v>
      </c>
      <c r="H179" s="77"/>
      <c r="I179" s="6"/>
      <c r="J179" s="6"/>
    </row>
    <row r="180" spans="1:10" s="7" customFormat="1" ht="17.25" x14ac:dyDescent="0.2">
      <c r="A180" s="305"/>
      <c r="B180" s="297"/>
      <c r="C180" s="354" t="s">
        <v>177</v>
      </c>
      <c r="D180" s="354"/>
      <c r="E180" s="354"/>
      <c r="F180" s="354"/>
      <c r="G180" s="354"/>
      <c r="I180" s="6"/>
      <c r="J180" s="6"/>
    </row>
    <row r="181" spans="1:10" s="7" customFormat="1" ht="35.1" customHeight="1" x14ac:dyDescent="0.2">
      <c r="A181" s="120">
        <v>1</v>
      </c>
      <c r="B181" s="305"/>
      <c r="C181" s="164" t="s">
        <v>559</v>
      </c>
      <c r="D181" s="130" t="s">
        <v>0</v>
      </c>
      <c r="E181" s="290">
        <v>50</v>
      </c>
      <c r="F181" s="289"/>
      <c r="G181" s="306">
        <f t="shared" ref="G181:G187" si="7">F181*E181</f>
        <v>0</v>
      </c>
      <c r="I181" s="6"/>
      <c r="J181" s="6"/>
    </row>
    <row r="182" spans="1:10" s="7" customFormat="1" ht="35.1" customHeight="1" x14ac:dyDescent="0.2">
      <c r="A182" s="120">
        <v>2</v>
      </c>
      <c r="B182" s="305"/>
      <c r="C182" s="164" t="s">
        <v>560</v>
      </c>
      <c r="D182" s="130" t="s">
        <v>0</v>
      </c>
      <c r="E182" s="290">
        <v>10</v>
      </c>
      <c r="F182" s="289"/>
      <c r="G182" s="306">
        <f t="shared" si="7"/>
        <v>0</v>
      </c>
      <c r="I182" s="6"/>
      <c r="J182" s="6"/>
    </row>
    <row r="183" spans="1:10" s="7" customFormat="1" ht="35.1" customHeight="1" x14ac:dyDescent="0.2">
      <c r="A183" s="120">
        <v>3</v>
      </c>
      <c r="B183" s="305"/>
      <c r="C183" s="164" t="s">
        <v>561</v>
      </c>
      <c r="D183" s="130" t="s">
        <v>0</v>
      </c>
      <c r="E183" s="290">
        <v>20</v>
      </c>
      <c r="F183" s="289"/>
      <c r="G183" s="306">
        <f>F183*E183</f>
        <v>0</v>
      </c>
      <c r="I183" s="6"/>
      <c r="J183" s="6"/>
    </row>
    <row r="184" spans="1:10" s="7" customFormat="1" ht="35.1" customHeight="1" x14ac:dyDescent="0.2">
      <c r="A184" s="120">
        <v>4</v>
      </c>
      <c r="B184" s="305"/>
      <c r="C184" s="164" t="s">
        <v>562</v>
      </c>
      <c r="D184" s="130" t="s">
        <v>0</v>
      </c>
      <c r="E184" s="290">
        <v>50</v>
      </c>
      <c r="F184" s="289"/>
      <c r="G184" s="306">
        <f>F184*E184</f>
        <v>0</v>
      </c>
      <c r="I184" s="6"/>
      <c r="J184" s="6"/>
    </row>
    <row r="185" spans="1:10" s="7" customFormat="1" ht="35.1" customHeight="1" x14ac:dyDescent="0.2">
      <c r="A185" s="120">
        <v>5</v>
      </c>
      <c r="B185" s="305"/>
      <c r="C185" s="164" t="s">
        <v>563</v>
      </c>
      <c r="D185" s="130" t="s">
        <v>0</v>
      </c>
      <c r="E185" s="290">
        <v>20</v>
      </c>
      <c r="F185" s="289"/>
      <c r="G185" s="306">
        <f>F185*E185</f>
        <v>0</v>
      </c>
      <c r="I185" s="6"/>
      <c r="J185" s="6"/>
    </row>
    <row r="186" spans="1:10" s="7" customFormat="1" ht="35.1" customHeight="1" x14ac:dyDescent="0.2">
      <c r="A186" s="120">
        <v>6</v>
      </c>
      <c r="B186" s="305"/>
      <c r="C186" s="164" t="s">
        <v>564</v>
      </c>
      <c r="D186" s="130" t="s">
        <v>0</v>
      </c>
      <c r="E186" s="290">
        <v>20</v>
      </c>
      <c r="F186" s="289"/>
      <c r="G186" s="306">
        <f>F186*E186</f>
        <v>0</v>
      </c>
      <c r="I186" s="6"/>
      <c r="J186" s="6"/>
    </row>
    <row r="187" spans="1:10" s="7" customFormat="1" ht="35.1" customHeight="1" x14ac:dyDescent="0.2">
      <c r="A187" s="120">
        <v>7</v>
      </c>
      <c r="B187" s="305"/>
      <c r="C187" s="164" t="s">
        <v>565</v>
      </c>
      <c r="D187" s="130" t="s">
        <v>0</v>
      </c>
      <c r="E187" s="290">
        <v>160</v>
      </c>
      <c r="F187" s="289"/>
      <c r="G187" s="306">
        <f t="shared" si="7"/>
        <v>0</v>
      </c>
      <c r="I187" s="6"/>
      <c r="J187" s="6"/>
    </row>
    <row r="188" spans="1:10" s="7" customFormat="1" ht="35.1" customHeight="1" x14ac:dyDescent="0.2">
      <c r="A188" s="120">
        <v>8</v>
      </c>
      <c r="B188" s="305"/>
      <c r="C188" s="164" t="s">
        <v>566</v>
      </c>
      <c r="D188" s="130" t="s">
        <v>0</v>
      </c>
      <c r="E188" s="290">
        <v>200</v>
      </c>
      <c r="F188" s="289"/>
      <c r="G188" s="306">
        <f>F188*E188</f>
        <v>0</v>
      </c>
      <c r="I188" s="6"/>
      <c r="J188" s="6"/>
    </row>
    <row r="189" spans="1:10" s="7" customFormat="1" ht="35.1" customHeight="1" x14ac:dyDescent="0.2">
      <c r="A189" s="120">
        <v>9</v>
      </c>
      <c r="B189" s="305"/>
      <c r="C189" s="164" t="s">
        <v>567</v>
      </c>
      <c r="D189" s="130" t="s">
        <v>0</v>
      </c>
      <c r="E189" s="290">
        <v>70</v>
      </c>
      <c r="F189" s="289"/>
      <c r="G189" s="306">
        <f>F189*E189</f>
        <v>0</v>
      </c>
      <c r="I189" s="6"/>
      <c r="J189" s="6"/>
    </row>
    <row r="190" spans="1:10" s="7" customFormat="1" ht="35.1" customHeight="1" x14ac:dyDescent="0.2">
      <c r="A190" s="120">
        <v>10</v>
      </c>
      <c r="B190" s="305"/>
      <c r="C190" s="164" t="s">
        <v>568</v>
      </c>
      <c r="D190" s="130" t="s">
        <v>0</v>
      </c>
      <c r="E190" s="290">
        <v>2000</v>
      </c>
      <c r="F190" s="289"/>
      <c r="G190" s="306">
        <f>F190*E190</f>
        <v>0</v>
      </c>
      <c r="I190" s="6"/>
      <c r="J190" s="6"/>
    </row>
    <row r="191" spans="1:10" s="7" customFormat="1" ht="35.1" customHeight="1" x14ac:dyDescent="0.2">
      <c r="A191" s="120">
        <v>11</v>
      </c>
      <c r="B191" s="305"/>
      <c r="C191" s="164" t="s">
        <v>178</v>
      </c>
      <c r="D191" s="130" t="s">
        <v>0</v>
      </c>
      <c r="E191" s="290">
        <v>130</v>
      </c>
      <c r="F191" s="289"/>
      <c r="G191" s="306">
        <f t="shared" ref="G191:G208" si="8">F191*E191</f>
        <v>0</v>
      </c>
      <c r="I191" s="6"/>
      <c r="J191" s="6"/>
    </row>
    <row r="192" spans="1:10" s="7" customFormat="1" ht="35.1" customHeight="1" x14ac:dyDescent="0.2">
      <c r="A192" s="120">
        <v>12</v>
      </c>
      <c r="B192" s="305"/>
      <c r="C192" s="164" t="s">
        <v>179</v>
      </c>
      <c r="D192" s="130" t="s">
        <v>0</v>
      </c>
      <c r="E192" s="290">
        <v>2500</v>
      </c>
      <c r="F192" s="289"/>
      <c r="G192" s="306">
        <f>F192*E192</f>
        <v>0</v>
      </c>
      <c r="I192" s="6"/>
      <c r="J192" s="6"/>
    </row>
    <row r="193" spans="1:10" s="7" customFormat="1" ht="35.1" customHeight="1" x14ac:dyDescent="0.2">
      <c r="A193" s="120">
        <v>13</v>
      </c>
      <c r="B193" s="305"/>
      <c r="C193" s="164" t="s">
        <v>180</v>
      </c>
      <c r="D193" s="130" t="s">
        <v>0</v>
      </c>
      <c r="E193" s="290">
        <v>3000</v>
      </c>
      <c r="F193" s="289"/>
      <c r="G193" s="306">
        <f t="shared" si="8"/>
        <v>0</v>
      </c>
      <c r="I193" s="6"/>
      <c r="J193" s="6"/>
    </row>
    <row r="194" spans="1:10" s="7" customFormat="1" ht="35.1" customHeight="1" x14ac:dyDescent="0.2">
      <c r="A194" s="120">
        <v>14</v>
      </c>
      <c r="B194" s="305"/>
      <c r="C194" s="164" t="s">
        <v>181</v>
      </c>
      <c r="D194" s="130" t="s">
        <v>0</v>
      </c>
      <c r="E194" s="290">
        <v>2500</v>
      </c>
      <c r="F194" s="289"/>
      <c r="G194" s="306">
        <f>F194*E194</f>
        <v>0</v>
      </c>
      <c r="I194" s="6"/>
      <c r="J194" s="6"/>
    </row>
    <row r="195" spans="1:10" s="7" customFormat="1" ht="35.1" customHeight="1" x14ac:dyDescent="0.2">
      <c r="A195" s="120">
        <v>15</v>
      </c>
      <c r="B195" s="305"/>
      <c r="C195" s="164" t="s">
        <v>182</v>
      </c>
      <c r="D195" s="130" t="s">
        <v>0</v>
      </c>
      <c r="E195" s="290">
        <v>4800</v>
      </c>
      <c r="F195" s="289"/>
      <c r="G195" s="306">
        <f t="shared" si="8"/>
        <v>0</v>
      </c>
      <c r="I195" s="6"/>
      <c r="J195" s="6"/>
    </row>
    <row r="196" spans="1:10" s="7" customFormat="1" ht="35.1" customHeight="1" x14ac:dyDescent="0.2">
      <c r="A196" s="120">
        <v>16</v>
      </c>
      <c r="B196" s="305"/>
      <c r="C196" s="164" t="s">
        <v>569</v>
      </c>
      <c r="D196" s="130" t="s">
        <v>0</v>
      </c>
      <c r="E196" s="290">
        <v>200</v>
      </c>
      <c r="F196" s="289"/>
      <c r="G196" s="306">
        <f>F196*E196</f>
        <v>0</v>
      </c>
      <c r="I196" s="6"/>
      <c r="J196" s="6"/>
    </row>
    <row r="197" spans="1:10" s="7" customFormat="1" ht="35.1" customHeight="1" x14ac:dyDescent="0.2">
      <c r="A197" s="120">
        <v>17</v>
      </c>
      <c r="B197" s="305"/>
      <c r="C197" s="164" t="s">
        <v>183</v>
      </c>
      <c r="D197" s="130" t="s">
        <v>176</v>
      </c>
      <c r="E197" s="290">
        <v>12</v>
      </c>
      <c r="F197" s="289"/>
      <c r="G197" s="306">
        <f>F197*E197</f>
        <v>0</v>
      </c>
      <c r="I197" s="6"/>
      <c r="J197" s="6"/>
    </row>
    <row r="198" spans="1:10" s="7" customFormat="1" ht="35.1" customHeight="1" x14ac:dyDescent="0.2">
      <c r="A198" s="120">
        <v>18</v>
      </c>
      <c r="B198" s="305"/>
      <c r="C198" s="164" t="s">
        <v>184</v>
      </c>
      <c r="D198" s="130" t="s">
        <v>176</v>
      </c>
      <c r="E198" s="290">
        <v>6</v>
      </c>
      <c r="F198" s="289"/>
      <c r="G198" s="306">
        <f t="shared" si="8"/>
        <v>0</v>
      </c>
      <c r="I198" s="6"/>
      <c r="J198" s="6"/>
    </row>
    <row r="199" spans="1:10" s="7" customFormat="1" ht="35.1" customHeight="1" x14ac:dyDescent="0.2">
      <c r="A199" s="120">
        <v>19</v>
      </c>
      <c r="B199" s="305"/>
      <c r="C199" s="164" t="s">
        <v>185</v>
      </c>
      <c r="D199" s="130" t="s">
        <v>176</v>
      </c>
      <c r="E199" s="290">
        <v>240</v>
      </c>
      <c r="F199" s="289"/>
      <c r="G199" s="306">
        <f>F199*E199</f>
        <v>0</v>
      </c>
      <c r="I199" s="6"/>
      <c r="J199" s="6"/>
    </row>
    <row r="200" spans="1:10" s="7" customFormat="1" ht="18" customHeight="1" x14ac:dyDescent="0.2">
      <c r="A200" s="120">
        <v>20</v>
      </c>
      <c r="B200" s="305"/>
      <c r="C200" s="307" t="s">
        <v>186</v>
      </c>
      <c r="D200" s="130" t="s">
        <v>0</v>
      </c>
      <c r="E200" s="290">
        <v>850</v>
      </c>
      <c r="F200" s="289"/>
      <c r="G200" s="306">
        <f t="shared" si="8"/>
        <v>0</v>
      </c>
      <c r="I200" s="6"/>
      <c r="J200" s="6"/>
    </row>
    <row r="201" spans="1:10" s="7" customFormat="1" ht="18" customHeight="1" x14ac:dyDescent="0.2">
      <c r="A201" s="120">
        <v>21</v>
      </c>
      <c r="B201" s="305"/>
      <c r="C201" s="307" t="s">
        <v>187</v>
      </c>
      <c r="D201" s="130" t="s">
        <v>0</v>
      </c>
      <c r="E201" s="290">
        <v>1600</v>
      </c>
      <c r="F201" s="289"/>
      <c r="G201" s="306">
        <f t="shared" si="8"/>
        <v>0</v>
      </c>
      <c r="I201" s="6"/>
      <c r="J201" s="6"/>
    </row>
    <row r="202" spans="1:10" s="7" customFormat="1" ht="18" customHeight="1" x14ac:dyDescent="0.2">
      <c r="A202" s="120">
        <v>22</v>
      </c>
      <c r="B202" s="305"/>
      <c r="C202" s="307" t="s">
        <v>188</v>
      </c>
      <c r="D202" s="130" t="s">
        <v>0</v>
      </c>
      <c r="E202" s="290">
        <v>65</v>
      </c>
      <c r="F202" s="289"/>
      <c r="G202" s="306">
        <f t="shared" si="8"/>
        <v>0</v>
      </c>
      <c r="I202" s="6"/>
      <c r="J202" s="6"/>
    </row>
    <row r="203" spans="1:10" s="7" customFormat="1" ht="18" customHeight="1" x14ac:dyDescent="0.2">
      <c r="A203" s="120">
        <v>23</v>
      </c>
      <c r="B203" s="305"/>
      <c r="C203" s="307" t="s">
        <v>189</v>
      </c>
      <c r="D203" s="130" t="s">
        <v>0</v>
      </c>
      <c r="E203" s="290">
        <v>7500</v>
      </c>
      <c r="F203" s="289"/>
      <c r="G203" s="306">
        <f t="shared" si="8"/>
        <v>0</v>
      </c>
      <c r="I203" s="6"/>
      <c r="J203" s="6"/>
    </row>
    <row r="204" spans="1:10" s="7" customFormat="1" ht="18" customHeight="1" x14ac:dyDescent="0.2">
      <c r="A204" s="120">
        <v>24</v>
      </c>
      <c r="B204" s="305"/>
      <c r="C204" s="307" t="s">
        <v>190</v>
      </c>
      <c r="D204" s="130" t="s">
        <v>0</v>
      </c>
      <c r="E204" s="290">
        <v>200</v>
      </c>
      <c r="F204" s="289"/>
      <c r="G204" s="306">
        <f t="shared" si="8"/>
        <v>0</v>
      </c>
      <c r="I204" s="6"/>
      <c r="J204" s="6"/>
    </row>
    <row r="205" spans="1:10" s="7" customFormat="1" ht="35.1" customHeight="1" x14ac:dyDescent="0.2">
      <c r="A205" s="120">
        <v>25</v>
      </c>
      <c r="B205" s="305"/>
      <c r="C205" s="164" t="s">
        <v>570</v>
      </c>
      <c r="D205" s="130" t="s">
        <v>0</v>
      </c>
      <c r="E205" s="290">
        <v>360</v>
      </c>
      <c r="F205" s="289"/>
      <c r="G205" s="306">
        <f t="shared" si="8"/>
        <v>0</v>
      </c>
      <c r="I205" s="6"/>
      <c r="J205" s="6"/>
    </row>
    <row r="206" spans="1:10" s="7" customFormat="1" ht="35.1" customHeight="1" x14ac:dyDescent="0.2">
      <c r="A206" s="120">
        <v>26</v>
      </c>
      <c r="B206" s="305"/>
      <c r="C206" s="164" t="s">
        <v>571</v>
      </c>
      <c r="D206" s="130" t="s">
        <v>0</v>
      </c>
      <c r="E206" s="290">
        <v>170</v>
      </c>
      <c r="F206" s="289"/>
      <c r="G206" s="306">
        <f t="shared" si="8"/>
        <v>0</v>
      </c>
      <c r="I206" s="6"/>
      <c r="J206" s="6"/>
    </row>
    <row r="207" spans="1:10" s="7" customFormat="1" ht="35.1" customHeight="1" x14ac:dyDescent="0.2">
      <c r="A207" s="120">
        <v>27</v>
      </c>
      <c r="B207" s="305"/>
      <c r="C207" s="164" t="s">
        <v>191</v>
      </c>
      <c r="D207" s="130" t="s">
        <v>0</v>
      </c>
      <c r="E207" s="290">
        <v>80</v>
      </c>
      <c r="F207" s="289"/>
      <c r="G207" s="306">
        <f t="shared" si="8"/>
        <v>0</v>
      </c>
      <c r="I207" s="6"/>
      <c r="J207" s="6"/>
    </row>
    <row r="208" spans="1:10" s="7" customFormat="1" ht="18" customHeight="1" x14ac:dyDescent="0.2">
      <c r="A208" s="120">
        <v>28</v>
      </c>
      <c r="B208" s="305"/>
      <c r="C208" s="164" t="s">
        <v>572</v>
      </c>
      <c r="D208" s="130" t="s">
        <v>176</v>
      </c>
      <c r="E208" s="290">
        <v>6</v>
      </c>
      <c r="F208" s="289"/>
      <c r="G208" s="306">
        <f t="shared" si="8"/>
        <v>0</v>
      </c>
      <c r="I208" s="6"/>
      <c r="J208" s="6"/>
    </row>
    <row r="209" spans="1:10" s="7" customFormat="1" ht="18" customHeight="1" x14ac:dyDescent="0.2">
      <c r="A209" s="208"/>
      <c r="B209" s="208"/>
      <c r="C209" s="252" t="s">
        <v>400</v>
      </c>
      <c r="D209" s="253" t="s">
        <v>671</v>
      </c>
      <c r="E209" s="295"/>
      <c r="F209" s="295"/>
      <c r="G209" s="296">
        <f>SUM(G181:G208)</f>
        <v>0</v>
      </c>
      <c r="I209" s="6"/>
      <c r="J209" s="6"/>
    </row>
    <row r="210" spans="1:10" s="7" customFormat="1" ht="17.25" x14ac:dyDescent="0.2">
      <c r="A210" s="305"/>
      <c r="B210" s="305"/>
      <c r="C210" s="354" t="s">
        <v>573</v>
      </c>
      <c r="D210" s="354"/>
      <c r="E210" s="354"/>
      <c r="F210" s="354"/>
      <c r="G210" s="354"/>
      <c r="I210" s="6"/>
      <c r="J210" s="6"/>
    </row>
    <row r="211" spans="1:10" s="7" customFormat="1" ht="18" customHeight="1" x14ac:dyDescent="0.2">
      <c r="A211" s="120">
        <v>1</v>
      </c>
      <c r="B211" s="305"/>
      <c r="C211" s="307" t="s">
        <v>483</v>
      </c>
      <c r="D211" s="130" t="s">
        <v>0</v>
      </c>
      <c r="E211" s="290">
        <v>150</v>
      </c>
      <c r="F211" s="289"/>
      <c r="G211" s="306">
        <f t="shared" ref="G211:G216" si="9">F211*E211</f>
        <v>0</v>
      </c>
      <c r="I211" s="6"/>
      <c r="J211" s="6"/>
    </row>
    <row r="212" spans="1:10" s="7" customFormat="1" ht="53.25" customHeight="1" x14ac:dyDescent="0.2">
      <c r="A212" s="120">
        <v>2</v>
      </c>
      <c r="B212" s="305"/>
      <c r="C212" s="164" t="s">
        <v>574</v>
      </c>
      <c r="D212" s="130" t="s">
        <v>176</v>
      </c>
      <c r="E212" s="290">
        <v>100</v>
      </c>
      <c r="F212" s="289"/>
      <c r="G212" s="306">
        <f t="shared" si="9"/>
        <v>0</v>
      </c>
      <c r="I212" s="6"/>
      <c r="J212" s="6"/>
    </row>
    <row r="213" spans="1:10" s="7" customFormat="1" ht="18" customHeight="1" x14ac:dyDescent="0.2">
      <c r="A213" s="120">
        <v>3</v>
      </c>
      <c r="B213" s="305"/>
      <c r="C213" s="307" t="s">
        <v>575</v>
      </c>
      <c r="D213" s="130" t="s">
        <v>176</v>
      </c>
      <c r="E213" s="290">
        <v>500</v>
      </c>
      <c r="F213" s="289"/>
      <c r="G213" s="306">
        <f t="shared" si="9"/>
        <v>0</v>
      </c>
      <c r="I213" s="6"/>
      <c r="J213" s="6"/>
    </row>
    <row r="214" spans="1:10" s="7" customFormat="1" ht="66.75" customHeight="1" x14ac:dyDescent="0.2">
      <c r="A214" s="120">
        <v>4</v>
      </c>
      <c r="B214" s="305"/>
      <c r="C214" s="164" t="s">
        <v>576</v>
      </c>
      <c r="D214" s="130" t="s">
        <v>176</v>
      </c>
      <c r="E214" s="290">
        <v>150</v>
      </c>
      <c r="F214" s="289"/>
      <c r="G214" s="306">
        <f t="shared" si="9"/>
        <v>0</v>
      </c>
      <c r="I214" s="6"/>
      <c r="J214" s="6"/>
    </row>
    <row r="215" spans="1:10" s="7" customFormat="1" ht="18" customHeight="1" x14ac:dyDescent="0.2">
      <c r="A215" s="120">
        <v>5</v>
      </c>
      <c r="B215" s="305"/>
      <c r="C215" s="307" t="s">
        <v>577</v>
      </c>
      <c r="D215" s="130" t="s">
        <v>176</v>
      </c>
      <c r="E215" s="290">
        <v>150</v>
      </c>
      <c r="F215" s="289"/>
      <c r="G215" s="306">
        <f t="shared" si="9"/>
        <v>0</v>
      </c>
      <c r="I215" s="6"/>
      <c r="J215" s="6"/>
    </row>
    <row r="216" spans="1:10" s="7" customFormat="1" ht="18" customHeight="1" x14ac:dyDescent="0.2">
      <c r="A216" s="120">
        <v>6</v>
      </c>
      <c r="B216" s="305"/>
      <c r="C216" s="307" t="s">
        <v>578</v>
      </c>
      <c r="D216" s="130" t="s">
        <v>176</v>
      </c>
      <c r="E216" s="290">
        <v>75</v>
      </c>
      <c r="F216" s="289"/>
      <c r="G216" s="306">
        <f t="shared" si="9"/>
        <v>0</v>
      </c>
      <c r="I216" s="6"/>
      <c r="J216" s="6"/>
    </row>
    <row r="217" spans="1:10" s="7" customFormat="1" ht="18" customHeight="1" x14ac:dyDescent="0.2">
      <c r="A217" s="131"/>
      <c r="B217" s="208"/>
      <c r="C217" s="252" t="s">
        <v>484</v>
      </c>
      <c r="D217" s="253" t="s">
        <v>671</v>
      </c>
      <c r="E217" s="295"/>
      <c r="F217" s="295"/>
      <c r="G217" s="296">
        <f>SUM(G211:G216)</f>
        <v>0</v>
      </c>
      <c r="I217" s="6"/>
      <c r="J217" s="6"/>
    </row>
    <row r="218" spans="1:10" s="7" customFormat="1" ht="17.25" x14ac:dyDescent="0.2">
      <c r="A218" s="120"/>
      <c r="B218" s="305"/>
      <c r="C218" s="354" t="s">
        <v>192</v>
      </c>
      <c r="D218" s="354"/>
      <c r="E218" s="354"/>
      <c r="F218" s="354"/>
      <c r="G218" s="354"/>
      <c r="I218" s="6"/>
      <c r="J218" s="6"/>
    </row>
    <row r="219" spans="1:10" s="7" customFormat="1" ht="18" customHeight="1" x14ac:dyDescent="0.2">
      <c r="A219" s="120">
        <v>1</v>
      </c>
      <c r="B219" s="305"/>
      <c r="C219" s="307" t="s">
        <v>579</v>
      </c>
      <c r="D219" s="130" t="s">
        <v>176</v>
      </c>
      <c r="E219" s="290">
        <v>1</v>
      </c>
      <c r="F219" s="289"/>
      <c r="G219" s="306">
        <f>F219*E219</f>
        <v>0</v>
      </c>
      <c r="I219" s="6"/>
      <c r="J219" s="6"/>
    </row>
    <row r="220" spans="1:10" s="7" customFormat="1" ht="18" customHeight="1" x14ac:dyDescent="0.2">
      <c r="A220" s="120">
        <v>2</v>
      </c>
      <c r="B220" s="305"/>
      <c r="C220" s="307" t="s">
        <v>193</v>
      </c>
      <c r="D220" s="130" t="s">
        <v>176</v>
      </c>
      <c r="E220" s="290">
        <v>152</v>
      </c>
      <c r="F220" s="289"/>
      <c r="G220" s="306">
        <f t="shared" ref="G220:G227" si="10">F220*E220</f>
        <v>0</v>
      </c>
      <c r="I220" s="6"/>
      <c r="J220" s="6"/>
    </row>
    <row r="221" spans="1:10" s="7" customFormat="1" ht="18" customHeight="1" x14ac:dyDescent="0.2">
      <c r="A221" s="120">
        <v>3</v>
      </c>
      <c r="B221" s="305"/>
      <c r="C221" s="307" t="s">
        <v>194</v>
      </c>
      <c r="D221" s="130" t="s">
        <v>176</v>
      </c>
      <c r="E221" s="290">
        <v>42</v>
      </c>
      <c r="F221" s="289"/>
      <c r="G221" s="306">
        <f t="shared" si="10"/>
        <v>0</v>
      </c>
      <c r="I221" s="6"/>
      <c r="J221" s="6"/>
    </row>
    <row r="222" spans="1:10" s="7" customFormat="1" ht="18" customHeight="1" x14ac:dyDescent="0.2">
      <c r="A222" s="120">
        <v>4</v>
      </c>
      <c r="B222" s="305"/>
      <c r="C222" s="307" t="s">
        <v>580</v>
      </c>
      <c r="D222" s="130" t="s">
        <v>176</v>
      </c>
      <c r="E222" s="290">
        <v>4</v>
      </c>
      <c r="F222" s="289"/>
      <c r="G222" s="306">
        <f>F222*E222</f>
        <v>0</v>
      </c>
      <c r="I222" s="6"/>
      <c r="J222" s="6"/>
    </row>
    <row r="223" spans="1:10" s="7" customFormat="1" ht="35.1" customHeight="1" x14ac:dyDescent="0.2">
      <c r="A223" s="120">
        <v>5</v>
      </c>
      <c r="B223" s="305"/>
      <c r="C223" s="164" t="s">
        <v>581</v>
      </c>
      <c r="D223" s="130" t="s">
        <v>176</v>
      </c>
      <c r="E223" s="290">
        <v>5</v>
      </c>
      <c r="F223" s="289"/>
      <c r="G223" s="306">
        <f>F223*E223</f>
        <v>0</v>
      </c>
      <c r="I223" s="6"/>
      <c r="J223" s="6"/>
    </row>
    <row r="224" spans="1:10" s="7" customFormat="1" ht="18" customHeight="1" x14ac:dyDescent="0.2">
      <c r="A224" s="120">
        <v>6</v>
      </c>
      <c r="B224" s="305"/>
      <c r="C224" s="164" t="s">
        <v>195</v>
      </c>
      <c r="D224" s="130" t="s">
        <v>176</v>
      </c>
      <c r="E224" s="290">
        <v>102</v>
      </c>
      <c r="F224" s="289"/>
      <c r="G224" s="306">
        <f t="shared" si="10"/>
        <v>0</v>
      </c>
      <c r="I224" s="6"/>
      <c r="J224" s="6"/>
    </row>
    <row r="225" spans="1:10" s="7" customFormat="1" ht="18" customHeight="1" x14ac:dyDescent="0.2">
      <c r="A225" s="120">
        <v>7</v>
      </c>
      <c r="B225" s="305"/>
      <c r="C225" s="164" t="s">
        <v>196</v>
      </c>
      <c r="D225" s="130" t="s">
        <v>176</v>
      </c>
      <c r="E225" s="290">
        <v>48</v>
      </c>
      <c r="F225" s="289"/>
      <c r="G225" s="306">
        <f t="shared" si="10"/>
        <v>0</v>
      </c>
      <c r="I225" s="6"/>
      <c r="J225" s="6"/>
    </row>
    <row r="226" spans="1:10" s="7" customFormat="1" ht="35.1" customHeight="1" x14ac:dyDescent="0.2">
      <c r="A226" s="120">
        <v>8</v>
      </c>
      <c r="B226" s="305"/>
      <c r="C226" s="164" t="s">
        <v>197</v>
      </c>
      <c r="D226" s="130" t="s">
        <v>176</v>
      </c>
      <c r="E226" s="290">
        <v>35</v>
      </c>
      <c r="F226" s="289"/>
      <c r="G226" s="306">
        <f t="shared" si="10"/>
        <v>0</v>
      </c>
      <c r="I226" s="6"/>
      <c r="J226" s="6"/>
    </row>
    <row r="227" spans="1:10" s="7" customFormat="1" ht="35.1" customHeight="1" x14ac:dyDescent="0.2">
      <c r="A227" s="120">
        <v>9</v>
      </c>
      <c r="B227" s="305"/>
      <c r="C227" s="164" t="s">
        <v>198</v>
      </c>
      <c r="D227" s="130" t="s">
        <v>176</v>
      </c>
      <c r="E227" s="290">
        <v>6</v>
      </c>
      <c r="F227" s="289"/>
      <c r="G227" s="306">
        <f t="shared" si="10"/>
        <v>0</v>
      </c>
      <c r="I227" s="6"/>
      <c r="J227" s="6"/>
    </row>
    <row r="228" spans="1:10" s="7" customFormat="1" ht="18" customHeight="1" x14ac:dyDescent="0.2">
      <c r="A228" s="120">
        <v>10</v>
      </c>
      <c r="B228" s="305"/>
      <c r="C228" s="307" t="s">
        <v>582</v>
      </c>
      <c r="D228" s="130" t="s">
        <v>176</v>
      </c>
      <c r="E228" s="290">
        <v>1</v>
      </c>
      <c r="F228" s="289"/>
      <c r="G228" s="306">
        <f>F228*E228</f>
        <v>0</v>
      </c>
      <c r="I228" s="6"/>
      <c r="J228" s="6"/>
    </row>
    <row r="229" spans="1:10" s="7" customFormat="1" ht="18" customHeight="1" x14ac:dyDescent="0.2">
      <c r="A229" s="208"/>
      <c r="B229" s="208"/>
      <c r="C229" s="252" t="s">
        <v>485</v>
      </c>
      <c r="D229" s="253" t="s">
        <v>671</v>
      </c>
      <c r="E229" s="295"/>
      <c r="F229" s="295"/>
      <c r="G229" s="296">
        <f>SUM(G219:G228)</f>
        <v>0</v>
      </c>
      <c r="I229" s="6"/>
      <c r="J229" s="6"/>
    </row>
    <row r="230" spans="1:10" s="7" customFormat="1" ht="17.25" x14ac:dyDescent="0.2">
      <c r="A230" s="305"/>
      <c r="B230" s="305"/>
      <c r="C230" s="354" t="s">
        <v>583</v>
      </c>
      <c r="D230" s="354"/>
      <c r="E230" s="354"/>
      <c r="F230" s="354"/>
      <c r="G230" s="354"/>
      <c r="I230" s="6"/>
      <c r="J230" s="6"/>
    </row>
    <row r="231" spans="1:10" s="7" customFormat="1" ht="18" customHeight="1" x14ac:dyDescent="0.2">
      <c r="A231" s="120">
        <v>1</v>
      </c>
      <c r="B231" s="305"/>
      <c r="C231" s="307" t="s">
        <v>216</v>
      </c>
      <c r="D231" s="130" t="s">
        <v>176</v>
      </c>
      <c r="E231" s="290">
        <v>8</v>
      </c>
      <c r="F231" s="289"/>
      <c r="G231" s="306">
        <f t="shared" ref="G231:G239" si="11">F231*E231</f>
        <v>0</v>
      </c>
      <c r="I231" s="6"/>
      <c r="J231" s="6"/>
    </row>
    <row r="232" spans="1:10" s="7" customFormat="1" ht="18" customHeight="1" x14ac:dyDescent="0.2">
      <c r="A232" s="120">
        <v>2</v>
      </c>
      <c r="B232" s="305"/>
      <c r="C232" s="307" t="s">
        <v>584</v>
      </c>
      <c r="D232" s="130" t="s">
        <v>0</v>
      </c>
      <c r="E232" s="290">
        <v>720</v>
      </c>
      <c r="F232" s="289"/>
      <c r="G232" s="306">
        <f t="shared" si="11"/>
        <v>0</v>
      </c>
      <c r="I232" s="6"/>
      <c r="J232" s="6"/>
    </row>
    <row r="233" spans="1:10" s="7" customFormat="1" ht="18" customHeight="1" x14ac:dyDescent="0.2">
      <c r="A233" s="120">
        <v>3</v>
      </c>
      <c r="B233" s="305"/>
      <c r="C233" s="307" t="s">
        <v>217</v>
      </c>
      <c r="D233" s="130" t="s">
        <v>0</v>
      </c>
      <c r="E233" s="290">
        <v>130</v>
      </c>
      <c r="F233" s="289"/>
      <c r="G233" s="306">
        <f t="shared" si="11"/>
        <v>0</v>
      </c>
      <c r="I233" s="6"/>
      <c r="J233" s="6"/>
    </row>
    <row r="234" spans="1:10" s="7" customFormat="1" ht="18" customHeight="1" x14ac:dyDescent="0.2">
      <c r="A234" s="120">
        <v>4</v>
      </c>
      <c r="B234" s="305"/>
      <c r="C234" s="307" t="s">
        <v>585</v>
      </c>
      <c r="D234" s="130" t="s">
        <v>0</v>
      </c>
      <c r="E234" s="290">
        <v>12</v>
      </c>
      <c r="F234" s="289"/>
      <c r="G234" s="306">
        <f t="shared" si="11"/>
        <v>0</v>
      </c>
      <c r="I234" s="6"/>
      <c r="J234" s="6"/>
    </row>
    <row r="235" spans="1:10" s="7" customFormat="1" ht="18" customHeight="1" x14ac:dyDescent="0.2">
      <c r="A235" s="120">
        <v>5</v>
      </c>
      <c r="B235" s="305"/>
      <c r="C235" s="164" t="s">
        <v>586</v>
      </c>
      <c r="D235" s="130" t="s">
        <v>0</v>
      </c>
      <c r="E235" s="290">
        <v>90</v>
      </c>
      <c r="F235" s="289"/>
      <c r="G235" s="306">
        <f t="shared" si="11"/>
        <v>0</v>
      </c>
      <c r="I235" s="6"/>
      <c r="J235" s="6"/>
    </row>
    <row r="236" spans="1:10" s="7" customFormat="1" ht="18" customHeight="1" x14ac:dyDescent="0.2">
      <c r="A236" s="120">
        <v>6</v>
      </c>
      <c r="B236" s="305"/>
      <c r="C236" s="164" t="s">
        <v>587</v>
      </c>
      <c r="D236" s="130" t="s">
        <v>0</v>
      </c>
      <c r="E236" s="290">
        <v>3</v>
      </c>
      <c r="F236" s="289"/>
      <c r="G236" s="306">
        <f>F236*E236</f>
        <v>0</v>
      </c>
      <c r="I236" s="6"/>
      <c r="J236" s="6"/>
    </row>
    <row r="237" spans="1:10" s="7" customFormat="1" ht="18" customHeight="1" x14ac:dyDescent="0.2">
      <c r="A237" s="120">
        <v>7</v>
      </c>
      <c r="B237" s="305"/>
      <c r="C237" s="164" t="s">
        <v>219</v>
      </c>
      <c r="D237" s="130" t="s">
        <v>176</v>
      </c>
      <c r="E237" s="290">
        <v>8</v>
      </c>
      <c r="F237" s="289"/>
      <c r="G237" s="306">
        <f t="shared" si="11"/>
        <v>0</v>
      </c>
      <c r="I237" s="6"/>
      <c r="J237" s="6"/>
    </row>
    <row r="238" spans="1:10" s="7" customFormat="1" ht="18" customHeight="1" x14ac:dyDescent="0.2">
      <c r="A238" s="120">
        <v>8</v>
      </c>
      <c r="B238" s="305"/>
      <c r="C238" s="164" t="s">
        <v>220</v>
      </c>
      <c r="D238" s="130" t="s">
        <v>221</v>
      </c>
      <c r="E238" s="290">
        <v>15</v>
      </c>
      <c r="F238" s="289"/>
      <c r="G238" s="306">
        <f t="shared" si="11"/>
        <v>0</v>
      </c>
      <c r="I238" s="6"/>
      <c r="J238" s="6"/>
    </row>
    <row r="239" spans="1:10" s="7" customFormat="1" ht="32.25" customHeight="1" x14ac:dyDescent="0.2">
      <c r="A239" s="120">
        <v>9</v>
      </c>
      <c r="B239" s="305"/>
      <c r="C239" s="164" t="s">
        <v>222</v>
      </c>
      <c r="D239" s="130" t="s">
        <v>176</v>
      </c>
      <c r="E239" s="290">
        <v>8</v>
      </c>
      <c r="F239" s="289"/>
      <c r="G239" s="306">
        <f t="shared" si="11"/>
        <v>0</v>
      </c>
      <c r="I239" s="6"/>
      <c r="J239" s="6"/>
    </row>
    <row r="240" spans="1:10" s="7" customFormat="1" ht="36" customHeight="1" x14ac:dyDescent="0.2">
      <c r="A240" s="120">
        <v>10</v>
      </c>
      <c r="B240" s="305"/>
      <c r="C240" s="164" t="s">
        <v>588</v>
      </c>
      <c r="D240" s="130" t="s">
        <v>176</v>
      </c>
      <c r="E240" s="290">
        <v>160</v>
      </c>
      <c r="F240" s="289"/>
      <c r="G240" s="306">
        <f>F240*E240</f>
        <v>0</v>
      </c>
      <c r="I240" s="6"/>
      <c r="J240" s="6"/>
    </row>
    <row r="241" spans="1:10" s="7" customFormat="1" ht="18" customHeight="1" x14ac:dyDescent="0.2">
      <c r="A241" s="208"/>
      <c r="B241" s="208"/>
      <c r="C241" s="252" t="s">
        <v>486</v>
      </c>
      <c r="D241" s="253" t="s">
        <v>671</v>
      </c>
      <c r="E241" s="295"/>
      <c r="F241" s="295"/>
      <c r="G241" s="296">
        <f>SUM(G231:G240)</f>
        <v>0</v>
      </c>
      <c r="I241" s="6"/>
      <c r="J241" s="6"/>
    </row>
    <row r="242" spans="1:10" s="7" customFormat="1" ht="17.25" x14ac:dyDescent="0.2">
      <c r="A242" s="305"/>
      <c r="B242" s="305"/>
      <c r="C242" s="354" t="s">
        <v>215</v>
      </c>
      <c r="D242" s="354"/>
      <c r="E242" s="354"/>
      <c r="F242" s="354"/>
      <c r="G242" s="354"/>
      <c r="I242" s="6"/>
      <c r="J242" s="6"/>
    </row>
    <row r="243" spans="1:10" ht="18" customHeight="1" x14ac:dyDescent="0.2">
      <c r="A243" s="120">
        <v>1</v>
      </c>
      <c r="B243" s="120"/>
      <c r="C243" s="307" t="s">
        <v>216</v>
      </c>
      <c r="D243" s="130" t="s">
        <v>176</v>
      </c>
      <c r="E243" s="290">
        <v>6</v>
      </c>
      <c r="F243" s="289"/>
      <c r="G243" s="306">
        <f t="shared" ref="G243:G248" si="12">F243*E243</f>
        <v>0</v>
      </c>
      <c r="I243" s="2"/>
      <c r="J243" s="2"/>
    </row>
    <row r="244" spans="1:10" ht="18" customHeight="1" x14ac:dyDescent="0.2">
      <c r="A244" s="120">
        <v>2</v>
      </c>
      <c r="B244" s="120"/>
      <c r="C244" s="307" t="s">
        <v>217</v>
      </c>
      <c r="D244" s="130" t="s">
        <v>0</v>
      </c>
      <c r="E244" s="290">
        <v>60</v>
      </c>
      <c r="F244" s="289"/>
      <c r="G244" s="306">
        <f t="shared" si="12"/>
        <v>0</v>
      </c>
      <c r="I244" s="2"/>
      <c r="J244" s="2"/>
    </row>
    <row r="245" spans="1:10" ht="18" customHeight="1" x14ac:dyDescent="0.2">
      <c r="A245" s="120">
        <v>3</v>
      </c>
      <c r="B245" s="120"/>
      <c r="C245" s="307" t="s">
        <v>218</v>
      </c>
      <c r="D245" s="130" t="s">
        <v>176</v>
      </c>
      <c r="E245" s="290">
        <v>12</v>
      </c>
      <c r="F245" s="289"/>
      <c r="G245" s="306">
        <f t="shared" si="12"/>
        <v>0</v>
      </c>
      <c r="I245" s="2"/>
      <c r="J245" s="2"/>
    </row>
    <row r="246" spans="1:10" ht="18" customHeight="1" x14ac:dyDescent="0.2">
      <c r="A246" s="120">
        <v>4</v>
      </c>
      <c r="B246" s="120"/>
      <c r="C246" s="307" t="s">
        <v>219</v>
      </c>
      <c r="D246" s="130" t="s">
        <v>176</v>
      </c>
      <c r="E246" s="290">
        <v>6</v>
      </c>
      <c r="F246" s="289"/>
      <c r="G246" s="306">
        <f t="shared" si="12"/>
        <v>0</v>
      </c>
      <c r="I246" s="2"/>
      <c r="J246" s="2"/>
    </row>
    <row r="247" spans="1:10" ht="18" customHeight="1" x14ac:dyDescent="0.2">
      <c r="A247" s="120">
        <v>5</v>
      </c>
      <c r="B247" s="120"/>
      <c r="C247" s="164" t="s">
        <v>220</v>
      </c>
      <c r="D247" s="130" t="s">
        <v>221</v>
      </c>
      <c r="E247" s="290">
        <v>0.5</v>
      </c>
      <c r="F247" s="289"/>
      <c r="G247" s="306">
        <f t="shared" si="12"/>
        <v>0</v>
      </c>
      <c r="I247" s="2"/>
      <c r="J247" s="2"/>
    </row>
    <row r="248" spans="1:10" ht="36.75" customHeight="1" x14ac:dyDescent="0.2">
      <c r="A248" s="120">
        <v>6</v>
      </c>
      <c r="B248" s="120"/>
      <c r="C248" s="308" t="s">
        <v>222</v>
      </c>
      <c r="D248" s="309" t="s">
        <v>176</v>
      </c>
      <c r="E248" s="310">
        <v>1</v>
      </c>
      <c r="F248" s="310"/>
      <c r="G248" s="311">
        <f t="shared" si="12"/>
        <v>0</v>
      </c>
      <c r="I248" s="2"/>
      <c r="J248" s="2"/>
    </row>
    <row r="249" spans="1:10" ht="18" customHeight="1" x14ac:dyDescent="0.2">
      <c r="A249" s="251"/>
      <c r="B249" s="131"/>
      <c r="C249" s="252" t="s">
        <v>487</v>
      </c>
      <c r="D249" s="253"/>
      <c r="E249" s="295"/>
      <c r="F249" s="295"/>
      <c r="G249" s="296">
        <f>SUM(G243:G248)</f>
        <v>0</v>
      </c>
      <c r="I249" s="2"/>
      <c r="J249" s="2"/>
    </row>
    <row r="250" spans="1:10" ht="18" customHeight="1" x14ac:dyDescent="0.2">
      <c r="A250" s="279"/>
      <c r="B250" s="312"/>
      <c r="C250" s="271" t="s">
        <v>683</v>
      </c>
      <c r="D250" s="273"/>
      <c r="E250" s="273"/>
      <c r="F250" s="273"/>
      <c r="G250" s="274">
        <f>G179+G209+G217+G229+G241+G249</f>
        <v>0</v>
      </c>
      <c r="I250" s="2"/>
      <c r="J250" s="2"/>
    </row>
    <row r="251" spans="1:10" ht="26.25" customHeight="1" x14ac:dyDescent="0.2">
      <c r="A251" s="299"/>
      <c r="B251" s="120"/>
      <c r="C251" s="275" t="s">
        <v>589</v>
      </c>
      <c r="D251" s="313"/>
      <c r="E251" s="314"/>
      <c r="F251" s="314"/>
      <c r="G251" s="315"/>
      <c r="I251" s="2"/>
      <c r="J251" s="2"/>
    </row>
    <row r="252" spans="1:10" ht="17.25" x14ac:dyDescent="0.2">
      <c r="A252" s="299"/>
      <c r="B252" s="120"/>
      <c r="C252" s="354" t="s">
        <v>223</v>
      </c>
      <c r="D252" s="354"/>
      <c r="E252" s="354"/>
      <c r="F252" s="354"/>
      <c r="G252" s="354"/>
      <c r="I252" s="2"/>
      <c r="J252" s="2"/>
    </row>
    <row r="253" spans="1:10" ht="50.1" customHeight="1" x14ac:dyDescent="0.2">
      <c r="A253" s="120">
        <v>1</v>
      </c>
      <c r="B253" s="316"/>
      <c r="C253" s="164" t="s">
        <v>605</v>
      </c>
      <c r="D253" s="130" t="s">
        <v>0</v>
      </c>
      <c r="E253" s="290">
        <v>40</v>
      </c>
      <c r="F253" s="289"/>
      <c r="G253" s="306">
        <f>F253*E253</f>
        <v>0</v>
      </c>
      <c r="I253" s="2"/>
      <c r="J253" s="2"/>
    </row>
    <row r="254" spans="1:10" ht="39.950000000000003" customHeight="1" x14ac:dyDescent="0.2">
      <c r="A254" s="120">
        <v>2</v>
      </c>
      <c r="B254" s="316"/>
      <c r="C254" s="164" t="s">
        <v>606</v>
      </c>
      <c r="D254" s="130" t="s">
        <v>176</v>
      </c>
      <c r="E254" s="290">
        <v>35</v>
      </c>
      <c r="F254" s="289"/>
      <c r="G254" s="306">
        <f>F254*E254</f>
        <v>0</v>
      </c>
      <c r="I254" s="2"/>
      <c r="J254" s="2"/>
    </row>
    <row r="255" spans="1:10" ht="39.950000000000003" customHeight="1" x14ac:dyDescent="0.2">
      <c r="A255" s="120">
        <v>3</v>
      </c>
      <c r="B255" s="316"/>
      <c r="C255" s="164" t="s">
        <v>604</v>
      </c>
      <c r="D255" s="130" t="s">
        <v>0</v>
      </c>
      <c r="E255" s="290">
        <v>10</v>
      </c>
      <c r="F255" s="289"/>
      <c r="G255" s="306">
        <f>F255*E255</f>
        <v>0</v>
      </c>
      <c r="I255" s="2"/>
      <c r="J255" s="2"/>
    </row>
    <row r="256" spans="1:10" ht="35.1" customHeight="1" x14ac:dyDescent="0.2">
      <c r="A256" s="120">
        <v>4</v>
      </c>
      <c r="B256" s="316"/>
      <c r="C256" s="164" t="s">
        <v>590</v>
      </c>
      <c r="D256" s="130" t="s">
        <v>0</v>
      </c>
      <c r="E256" s="290">
        <v>85</v>
      </c>
      <c r="F256" s="289"/>
      <c r="G256" s="306">
        <f>F256*E256</f>
        <v>0</v>
      </c>
      <c r="I256" s="2"/>
      <c r="J256" s="2"/>
    </row>
    <row r="257" spans="1:10" ht="35.1" customHeight="1" x14ac:dyDescent="0.2">
      <c r="A257" s="120">
        <v>5</v>
      </c>
      <c r="B257" s="316"/>
      <c r="C257" s="164" t="s">
        <v>591</v>
      </c>
      <c r="D257" s="130" t="s">
        <v>0</v>
      </c>
      <c r="E257" s="290">
        <v>6</v>
      </c>
      <c r="F257" s="289"/>
      <c r="G257" s="306">
        <f t="shared" ref="G257:G270" si="13">F257*E257</f>
        <v>0</v>
      </c>
      <c r="I257" s="2"/>
      <c r="J257" s="2"/>
    </row>
    <row r="258" spans="1:10" ht="35.1" customHeight="1" x14ac:dyDescent="0.2">
      <c r="A258" s="120">
        <v>6</v>
      </c>
      <c r="B258" s="316"/>
      <c r="C258" s="164" t="s">
        <v>592</v>
      </c>
      <c r="D258" s="130" t="s">
        <v>0</v>
      </c>
      <c r="E258" s="290">
        <v>50</v>
      </c>
      <c r="F258" s="289"/>
      <c r="G258" s="306">
        <f t="shared" si="13"/>
        <v>0</v>
      </c>
      <c r="I258" s="2"/>
      <c r="J258" s="2"/>
    </row>
    <row r="259" spans="1:10" ht="35.1" customHeight="1" x14ac:dyDescent="0.2">
      <c r="A259" s="120">
        <v>7</v>
      </c>
      <c r="B259" s="316"/>
      <c r="C259" s="164" t="s">
        <v>593</v>
      </c>
      <c r="D259" s="130" t="s">
        <v>176</v>
      </c>
      <c r="E259" s="290">
        <v>40</v>
      </c>
      <c r="F259" s="289"/>
      <c r="G259" s="306">
        <f t="shared" si="13"/>
        <v>0</v>
      </c>
      <c r="I259" s="2"/>
      <c r="J259" s="2"/>
    </row>
    <row r="260" spans="1:10" ht="54.75" customHeight="1" x14ac:dyDescent="0.2">
      <c r="A260" s="120">
        <v>8</v>
      </c>
      <c r="B260" s="316"/>
      <c r="C260" s="164" t="s">
        <v>607</v>
      </c>
      <c r="D260" s="130" t="s">
        <v>176</v>
      </c>
      <c r="E260" s="290">
        <v>28</v>
      </c>
      <c r="F260" s="289"/>
      <c r="G260" s="306">
        <f t="shared" si="13"/>
        <v>0</v>
      </c>
      <c r="I260" s="2"/>
      <c r="J260" s="2"/>
    </row>
    <row r="261" spans="1:10" ht="42" customHeight="1" x14ac:dyDescent="0.2">
      <c r="A261" s="120">
        <v>9</v>
      </c>
      <c r="B261" s="316"/>
      <c r="C261" s="164" t="s">
        <v>594</v>
      </c>
      <c r="D261" s="130" t="s">
        <v>176</v>
      </c>
      <c r="E261" s="290">
        <v>38</v>
      </c>
      <c r="F261" s="289"/>
      <c r="G261" s="306">
        <f t="shared" si="13"/>
        <v>0</v>
      </c>
      <c r="I261" s="2"/>
      <c r="J261" s="2"/>
    </row>
    <row r="262" spans="1:10" ht="53.25" customHeight="1" x14ac:dyDescent="0.2">
      <c r="A262" s="120">
        <v>10</v>
      </c>
      <c r="B262" s="316"/>
      <c r="C262" s="164" t="s">
        <v>595</v>
      </c>
      <c r="D262" s="130" t="s">
        <v>176</v>
      </c>
      <c r="E262" s="290">
        <v>2</v>
      </c>
      <c r="F262" s="289"/>
      <c r="G262" s="306">
        <f t="shared" si="13"/>
        <v>0</v>
      </c>
      <c r="I262" s="2"/>
      <c r="J262" s="2"/>
    </row>
    <row r="263" spans="1:10" ht="35.1" customHeight="1" x14ac:dyDescent="0.2">
      <c r="A263" s="120">
        <v>11</v>
      </c>
      <c r="B263" s="316"/>
      <c r="C263" s="164" t="s">
        <v>596</v>
      </c>
      <c r="D263" s="130" t="s">
        <v>176</v>
      </c>
      <c r="E263" s="290">
        <v>69</v>
      </c>
      <c r="F263" s="289"/>
      <c r="G263" s="306">
        <f t="shared" si="13"/>
        <v>0</v>
      </c>
      <c r="I263" s="2"/>
      <c r="J263" s="2"/>
    </row>
    <row r="264" spans="1:10" ht="52.5" customHeight="1" x14ac:dyDescent="0.2">
      <c r="A264" s="120">
        <v>12</v>
      </c>
      <c r="B264" s="316"/>
      <c r="C264" s="164" t="s">
        <v>597</v>
      </c>
      <c r="D264" s="130" t="s">
        <v>176</v>
      </c>
      <c r="E264" s="290">
        <v>147</v>
      </c>
      <c r="F264" s="289"/>
      <c r="G264" s="306">
        <f t="shared" si="13"/>
        <v>0</v>
      </c>
      <c r="I264" s="2"/>
      <c r="J264" s="2"/>
    </row>
    <row r="265" spans="1:10" ht="35.1" customHeight="1" x14ac:dyDescent="0.2">
      <c r="A265" s="120">
        <v>13</v>
      </c>
      <c r="B265" s="316"/>
      <c r="C265" s="164" t="s">
        <v>598</v>
      </c>
      <c r="D265" s="130" t="s">
        <v>176</v>
      </c>
      <c r="E265" s="290">
        <v>26</v>
      </c>
      <c r="F265" s="289"/>
      <c r="G265" s="306">
        <f t="shared" si="13"/>
        <v>0</v>
      </c>
      <c r="I265" s="2"/>
      <c r="J265" s="2"/>
    </row>
    <row r="266" spans="1:10" ht="35.1" customHeight="1" x14ac:dyDescent="0.2">
      <c r="A266" s="120">
        <v>14</v>
      </c>
      <c r="B266" s="316"/>
      <c r="C266" s="164" t="s">
        <v>599</v>
      </c>
      <c r="D266" s="130" t="s">
        <v>176</v>
      </c>
      <c r="E266" s="290">
        <v>29</v>
      </c>
      <c r="F266" s="289"/>
      <c r="G266" s="306">
        <f t="shared" si="13"/>
        <v>0</v>
      </c>
      <c r="I266" s="2"/>
      <c r="J266" s="2"/>
    </row>
    <row r="267" spans="1:10" ht="35.1" customHeight="1" x14ac:dyDescent="0.2">
      <c r="A267" s="120">
        <v>15</v>
      </c>
      <c r="B267" s="316"/>
      <c r="C267" s="164" t="s">
        <v>600</v>
      </c>
      <c r="D267" s="130" t="s">
        <v>176</v>
      </c>
      <c r="E267" s="290">
        <v>3</v>
      </c>
      <c r="F267" s="289"/>
      <c r="G267" s="306">
        <f t="shared" si="13"/>
        <v>0</v>
      </c>
      <c r="I267" s="2"/>
      <c r="J267" s="2"/>
    </row>
    <row r="268" spans="1:10" ht="50.1" customHeight="1" x14ac:dyDescent="0.2">
      <c r="A268" s="120">
        <v>16</v>
      </c>
      <c r="B268" s="316"/>
      <c r="C268" s="164" t="s">
        <v>601</v>
      </c>
      <c r="D268" s="130" t="s">
        <v>176</v>
      </c>
      <c r="E268" s="290">
        <v>51</v>
      </c>
      <c r="F268" s="289"/>
      <c r="G268" s="306">
        <f t="shared" si="13"/>
        <v>0</v>
      </c>
      <c r="I268" s="2"/>
      <c r="J268" s="2"/>
    </row>
    <row r="269" spans="1:10" ht="61.5" customHeight="1" x14ac:dyDescent="0.2">
      <c r="A269" s="120">
        <v>17</v>
      </c>
      <c r="B269" s="316"/>
      <c r="C269" s="164" t="s">
        <v>602</v>
      </c>
      <c r="D269" s="130" t="s">
        <v>176</v>
      </c>
      <c r="E269" s="290">
        <v>17</v>
      </c>
      <c r="F269" s="289"/>
      <c r="G269" s="306">
        <f t="shared" si="13"/>
        <v>0</v>
      </c>
      <c r="I269" s="2"/>
      <c r="J269" s="2"/>
    </row>
    <row r="270" spans="1:10" ht="35.1" customHeight="1" x14ac:dyDescent="0.2">
      <c r="A270" s="120">
        <v>18</v>
      </c>
      <c r="B270" s="120"/>
      <c r="C270" s="164" t="s">
        <v>603</v>
      </c>
      <c r="D270" s="130" t="s">
        <v>176</v>
      </c>
      <c r="E270" s="290">
        <v>15</v>
      </c>
      <c r="F270" s="289"/>
      <c r="G270" s="306">
        <f t="shared" si="13"/>
        <v>0</v>
      </c>
      <c r="I270" s="2"/>
      <c r="J270" s="2"/>
    </row>
    <row r="271" spans="1:10" ht="18" customHeight="1" x14ac:dyDescent="0.2">
      <c r="A271" s="251"/>
      <c r="B271" s="131"/>
      <c r="C271" s="252" t="s">
        <v>228</v>
      </c>
      <c r="D271" s="253" t="s">
        <v>671</v>
      </c>
      <c r="E271" s="295"/>
      <c r="F271" s="295"/>
      <c r="G271" s="296">
        <f>SUM(G253:G270)</f>
        <v>0</v>
      </c>
      <c r="I271" s="2"/>
      <c r="J271" s="2"/>
    </row>
    <row r="272" spans="1:10" ht="17.25" x14ac:dyDescent="0.2">
      <c r="A272" s="299"/>
      <c r="B272" s="120"/>
      <c r="C272" s="354" t="s">
        <v>225</v>
      </c>
      <c r="D272" s="354"/>
      <c r="E272" s="354"/>
      <c r="F272" s="354"/>
      <c r="G272" s="354"/>
      <c r="I272" s="2"/>
      <c r="J272" s="2"/>
    </row>
    <row r="273" spans="1:10" ht="48.75" customHeight="1" x14ac:dyDescent="0.2">
      <c r="A273" s="120">
        <v>1</v>
      </c>
      <c r="B273" s="120"/>
      <c r="C273" s="164" t="s">
        <v>608</v>
      </c>
      <c r="D273" s="130" t="s">
        <v>226</v>
      </c>
      <c r="E273" s="290">
        <v>1</v>
      </c>
      <c r="F273" s="317"/>
      <c r="G273" s="306">
        <f>F273*E273</f>
        <v>0</v>
      </c>
      <c r="I273" s="2"/>
      <c r="J273" s="2"/>
    </row>
    <row r="274" spans="1:10" ht="17.25" x14ac:dyDescent="0.2">
      <c r="A274" s="299"/>
      <c r="B274" s="120"/>
      <c r="C274" s="354" t="s">
        <v>227</v>
      </c>
      <c r="D274" s="354"/>
      <c r="E274" s="354"/>
      <c r="F274" s="354"/>
      <c r="G274" s="306">
        <v>0</v>
      </c>
      <c r="I274" s="2"/>
      <c r="J274" s="2"/>
    </row>
    <row r="275" spans="1:10" ht="54" customHeight="1" x14ac:dyDescent="0.2">
      <c r="A275" s="120">
        <v>2</v>
      </c>
      <c r="B275" s="120"/>
      <c r="C275" s="164" t="s">
        <v>609</v>
      </c>
      <c r="D275" s="130" t="s">
        <v>176</v>
      </c>
      <c r="E275" s="290">
        <v>1</v>
      </c>
      <c r="F275" s="317"/>
      <c r="G275" s="306">
        <f>F275*E275</f>
        <v>0</v>
      </c>
      <c r="I275" s="2"/>
      <c r="J275" s="2"/>
    </row>
    <row r="276" spans="1:10" ht="18" customHeight="1" x14ac:dyDescent="0.2">
      <c r="A276" s="120">
        <v>3</v>
      </c>
      <c r="B276" s="120"/>
      <c r="C276" s="307" t="s">
        <v>610</v>
      </c>
      <c r="D276" s="130" t="s">
        <v>176</v>
      </c>
      <c r="E276" s="290">
        <v>1</v>
      </c>
      <c r="F276" s="317"/>
      <c r="G276" s="306">
        <f>F276*E276</f>
        <v>0</v>
      </c>
      <c r="I276" s="2"/>
      <c r="J276" s="2"/>
    </row>
    <row r="277" spans="1:10" ht="18" customHeight="1" x14ac:dyDescent="0.2">
      <c r="A277" s="120">
        <v>4</v>
      </c>
      <c r="B277" s="120"/>
      <c r="C277" s="307" t="s">
        <v>611</v>
      </c>
      <c r="D277" s="130" t="s">
        <v>176</v>
      </c>
      <c r="E277" s="290">
        <v>1</v>
      </c>
      <c r="F277" s="289"/>
      <c r="G277" s="306">
        <f>F277*E277</f>
        <v>0</v>
      </c>
      <c r="I277" s="2"/>
      <c r="J277" s="2"/>
    </row>
    <row r="278" spans="1:10" ht="18" customHeight="1" x14ac:dyDescent="0.2">
      <c r="A278" s="299"/>
      <c r="B278" s="120"/>
      <c r="C278" s="318" t="s">
        <v>229</v>
      </c>
      <c r="D278" s="313" t="s">
        <v>671</v>
      </c>
      <c r="E278" s="314"/>
      <c r="F278" s="314"/>
      <c r="G278" s="315">
        <f>SUM(G273:G277)</f>
        <v>0</v>
      </c>
      <c r="I278" s="2"/>
      <c r="J278" s="2"/>
    </row>
    <row r="279" spans="1:10" ht="18" customHeight="1" x14ac:dyDescent="0.2">
      <c r="A279" s="279"/>
      <c r="B279" s="312"/>
      <c r="C279" s="330" t="s">
        <v>401</v>
      </c>
      <c r="D279" s="331" t="s">
        <v>671</v>
      </c>
      <c r="E279" s="280"/>
      <c r="F279" s="280"/>
      <c r="G279" s="281">
        <f>G271+G278</f>
        <v>0</v>
      </c>
      <c r="I279" s="2"/>
      <c r="J279" s="2"/>
    </row>
    <row r="280" spans="1:10" ht="18" customHeight="1" x14ac:dyDescent="0.2">
      <c r="A280" s="299"/>
      <c r="B280" s="120"/>
      <c r="C280" s="320"/>
      <c r="D280" s="320"/>
      <c r="E280" s="320"/>
      <c r="F280" s="320"/>
      <c r="G280" s="321"/>
      <c r="I280" s="2"/>
      <c r="J280" s="2"/>
    </row>
    <row r="281" spans="1:10" ht="17.25" x14ac:dyDescent="0.2">
      <c r="A281" s="355" t="s">
        <v>614</v>
      </c>
      <c r="B281" s="355"/>
      <c r="C281" s="355"/>
      <c r="D281" s="355"/>
      <c r="E281" s="355"/>
      <c r="F281" s="355"/>
      <c r="G281" s="355"/>
      <c r="I281" s="2"/>
      <c r="J281" s="2"/>
    </row>
    <row r="282" spans="1:10" ht="17.25" x14ac:dyDescent="0.2">
      <c r="A282" s="299"/>
      <c r="B282" s="120"/>
      <c r="C282" s="354" t="s">
        <v>199</v>
      </c>
      <c r="D282" s="354"/>
      <c r="E282" s="354"/>
      <c r="F282" s="354"/>
      <c r="G282" s="354"/>
      <c r="I282" s="2"/>
      <c r="J282" s="2"/>
    </row>
    <row r="283" spans="1:10" ht="18" customHeight="1" x14ac:dyDescent="0.2">
      <c r="A283" s="120">
        <v>1</v>
      </c>
      <c r="B283" s="316"/>
      <c r="C283" s="187" t="s">
        <v>200</v>
      </c>
      <c r="D283" s="322" t="s">
        <v>176</v>
      </c>
      <c r="E283" s="323">
        <v>28</v>
      </c>
      <c r="F283" s="324"/>
      <c r="G283" s="292">
        <f t="shared" ref="G283:G288" si="14">F283*E283</f>
        <v>0</v>
      </c>
      <c r="I283" s="2"/>
      <c r="J283" s="2"/>
    </row>
    <row r="284" spans="1:10" ht="18" customHeight="1" x14ac:dyDescent="0.2">
      <c r="A284" s="120">
        <v>2</v>
      </c>
      <c r="B284" s="316"/>
      <c r="C284" s="187" t="s">
        <v>612</v>
      </c>
      <c r="D284" s="322" t="s">
        <v>176</v>
      </c>
      <c r="E284" s="323">
        <v>21</v>
      </c>
      <c r="F284" s="324"/>
      <c r="G284" s="292">
        <f t="shared" si="14"/>
        <v>0</v>
      </c>
      <c r="I284" s="2"/>
      <c r="J284" s="2"/>
    </row>
    <row r="285" spans="1:10" ht="35.1" customHeight="1" x14ac:dyDescent="0.2">
      <c r="A285" s="120">
        <v>3</v>
      </c>
      <c r="B285" s="316"/>
      <c r="C285" s="187" t="s">
        <v>197</v>
      </c>
      <c r="D285" s="322" t="s">
        <v>176</v>
      </c>
      <c r="E285" s="323">
        <v>18</v>
      </c>
      <c r="F285" s="324"/>
      <c r="G285" s="292">
        <f t="shared" si="14"/>
        <v>0</v>
      </c>
      <c r="I285" s="2"/>
      <c r="J285" s="2"/>
    </row>
    <row r="286" spans="1:10" ht="35.1" customHeight="1" x14ac:dyDescent="0.2">
      <c r="A286" s="120">
        <v>4</v>
      </c>
      <c r="B286" s="316"/>
      <c r="C286" s="187" t="s">
        <v>201</v>
      </c>
      <c r="D286" s="322" t="s">
        <v>0</v>
      </c>
      <c r="E286" s="323">
        <v>380</v>
      </c>
      <c r="F286" s="324"/>
      <c r="G286" s="292">
        <f t="shared" si="14"/>
        <v>0</v>
      </c>
      <c r="I286" s="2"/>
      <c r="J286" s="2"/>
    </row>
    <row r="287" spans="1:10" ht="35.1" customHeight="1" x14ac:dyDescent="0.2">
      <c r="A287" s="120">
        <v>5</v>
      </c>
      <c r="B287" s="316"/>
      <c r="C287" s="187" t="s">
        <v>613</v>
      </c>
      <c r="D287" s="322" t="s">
        <v>0</v>
      </c>
      <c r="E287" s="323">
        <v>300</v>
      </c>
      <c r="F287" s="324"/>
      <c r="G287" s="292">
        <f t="shared" si="14"/>
        <v>0</v>
      </c>
      <c r="I287" s="2"/>
      <c r="J287" s="2"/>
    </row>
    <row r="288" spans="1:10" ht="18" customHeight="1" x14ac:dyDescent="0.2">
      <c r="A288" s="120">
        <v>6</v>
      </c>
      <c r="B288" s="316"/>
      <c r="C288" s="187" t="s">
        <v>187</v>
      </c>
      <c r="D288" s="322" t="s">
        <v>0</v>
      </c>
      <c r="E288" s="323">
        <v>670</v>
      </c>
      <c r="F288" s="324"/>
      <c r="G288" s="292">
        <f t="shared" si="14"/>
        <v>0</v>
      </c>
      <c r="I288" s="2"/>
      <c r="J288" s="2"/>
    </row>
    <row r="289" spans="1:10" ht="18" customHeight="1" x14ac:dyDescent="0.2">
      <c r="A289" s="131"/>
      <c r="B289" s="325"/>
      <c r="C289" s="252" t="s">
        <v>228</v>
      </c>
      <c r="D289" s="253" t="s">
        <v>671</v>
      </c>
      <c r="E289" s="295"/>
      <c r="F289" s="295"/>
      <c r="G289" s="296">
        <f>SUM(G283:G288)</f>
        <v>0</v>
      </c>
      <c r="I289" s="2"/>
      <c r="J289" s="2"/>
    </row>
    <row r="290" spans="1:10" ht="17.25" x14ac:dyDescent="0.2">
      <c r="A290" s="299"/>
      <c r="B290" s="316"/>
      <c r="C290" s="354" t="s">
        <v>615</v>
      </c>
      <c r="D290" s="354"/>
      <c r="E290" s="354"/>
      <c r="F290" s="354"/>
      <c r="G290" s="354"/>
      <c r="I290" s="2"/>
      <c r="J290" s="2"/>
    </row>
    <row r="291" spans="1:10" ht="18" customHeight="1" x14ac:dyDescent="0.2">
      <c r="A291" s="120">
        <v>1</v>
      </c>
      <c r="B291" s="316"/>
      <c r="C291" s="187" t="s">
        <v>616</v>
      </c>
      <c r="D291" s="322" t="s">
        <v>176</v>
      </c>
      <c r="E291" s="323">
        <v>1</v>
      </c>
      <c r="F291" s="324"/>
      <c r="G291" s="292">
        <f>F291*E291</f>
        <v>0</v>
      </c>
      <c r="I291" s="2"/>
      <c r="J291" s="2"/>
    </row>
    <row r="292" spans="1:10" ht="18" customHeight="1" x14ac:dyDescent="0.2">
      <c r="A292" s="120">
        <v>2</v>
      </c>
      <c r="B292" s="316"/>
      <c r="C292" s="187" t="s">
        <v>617</v>
      </c>
      <c r="D292" s="322" t="s">
        <v>176</v>
      </c>
      <c r="E292" s="323">
        <v>20</v>
      </c>
      <c r="F292" s="324"/>
      <c r="G292" s="292">
        <f>F292*E292</f>
        <v>0</v>
      </c>
      <c r="I292" s="2"/>
      <c r="J292" s="2"/>
    </row>
    <row r="293" spans="1:10" ht="18" customHeight="1" x14ac:dyDescent="0.2">
      <c r="A293" s="120">
        <v>3</v>
      </c>
      <c r="B293" s="120"/>
      <c r="C293" s="187" t="s">
        <v>187</v>
      </c>
      <c r="D293" s="322" t="s">
        <v>176</v>
      </c>
      <c r="E293" s="323">
        <v>10</v>
      </c>
      <c r="F293" s="324"/>
      <c r="G293" s="292">
        <f>F293*E293</f>
        <v>0</v>
      </c>
      <c r="I293" s="2"/>
      <c r="J293" s="2"/>
    </row>
    <row r="294" spans="1:10" ht="18" customHeight="1" x14ac:dyDescent="0.2">
      <c r="A294" s="251"/>
      <c r="B294" s="131"/>
      <c r="C294" s="252" t="s">
        <v>229</v>
      </c>
      <c r="D294" s="253" t="s">
        <v>671</v>
      </c>
      <c r="E294" s="295"/>
      <c r="F294" s="295"/>
      <c r="G294" s="296">
        <f>SUM(G291:G293)</f>
        <v>0</v>
      </c>
      <c r="I294" s="2"/>
      <c r="J294" s="2"/>
    </row>
    <row r="295" spans="1:10" ht="17.25" x14ac:dyDescent="0.2">
      <c r="A295" s="299"/>
      <c r="B295" s="120"/>
      <c r="C295" s="354" t="s">
        <v>202</v>
      </c>
      <c r="D295" s="354"/>
      <c r="E295" s="354"/>
      <c r="F295" s="354"/>
      <c r="G295" s="354"/>
      <c r="I295" s="2"/>
      <c r="J295" s="2"/>
    </row>
    <row r="296" spans="1:10" ht="18" customHeight="1" x14ac:dyDescent="0.2">
      <c r="A296" s="322">
        <v>1</v>
      </c>
      <c r="B296" s="316"/>
      <c r="C296" s="187" t="s">
        <v>203</v>
      </c>
      <c r="D296" s="322" t="s">
        <v>0</v>
      </c>
      <c r="E296" s="323">
        <v>700</v>
      </c>
      <c r="F296" s="324"/>
      <c r="G296" s="292">
        <f>F296*E296</f>
        <v>0</v>
      </c>
      <c r="I296" s="2"/>
      <c r="J296" s="2"/>
    </row>
    <row r="297" spans="1:10" ht="18" customHeight="1" x14ac:dyDescent="0.2">
      <c r="A297" s="322">
        <v>2</v>
      </c>
      <c r="B297" s="316"/>
      <c r="C297" s="187" t="s">
        <v>187</v>
      </c>
      <c r="D297" s="322" t="s">
        <v>0</v>
      </c>
      <c r="E297" s="323">
        <v>700</v>
      </c>
      <c r="F297" s="324"/>
      <c r="G297" s="292">
        <f>F297*E297</f>
        <v>0</v>
      </c>
      <c r="I297" s="2"/>
      <c r="J297" s="2"/>
    </row>
    <row r="298" spans="1:10" ht="18" customHeight="1" x14ac:dyDescent="0.2">
      <c r="A298" s="251"/>
      <c r="B298" s="131"/>
      <c r="C298" s="252" t="s">
        <v>230</v>
      </c>
      <c r="D298" s="253" t="s">
        <v>671</v>
      </c>
      <c r="E298" s="295"/>
      <c r="F298" s="295"/>
      <c r="G298" s="296">
        <f>SUM(G296:G297)</f>
        <v>0</v>
      </c>
      <c r="I298" s="2"/>
      <c r="J298" s="2"/>
    </row>
    <row r="299" spans="1:10" ht="17.25" x14ac:dyDescent="0.2">
      <c r="A299" s="299"/>
      <c r="B299" s="120"/>
      <c r="C299" s="354" t="s">
        <v>204</v>
      </c>
      <c r="D299" s="354"/>
      <c r="E299" s="354"/>
      <c r="F299" s="354"/>
      <c r="G299" s="354"/>
      <c r="I299" s="2"/>
      <c r="J299" s="2"/>
    </row>
    <row r="300" spans="1:10" ht="18" customHeight="1" x14ac:dyDescent="0.2">
      <c r="A300" s="120">
        <v>1</v>
      </c>
      <c r="B300" s="120"/>
      <c r="C300" s="187" t="s">
        <v>205</v>
      </c>
      <c r="D300" s="322" t="s">
        <v>0</v>
      </c>
      <c r="E300" s="323">
        <v>250</v>
      </c>
      <c r="F300" s="324"/>
      <c r="G300" s="292">
        <f t="shared" ref="G300:G305" si="15">F300*E300</f>
        <v>0</v>
      </c>
      <c r="I300" s="2"/>
      <c r="J300" s="2"/>
    </row>
    <row r="301" spans="1:10" ht="18" customHeight="1" x14ac:dyDescent="0.2">
      <c r="A301" s="120">
        <v>2</v>
      </c>
      <c r="B301" s="120"/>
      <c r="C301" s="187" t="s">
        <v>206</v>
      </c>
      <c r="D301" s="322" t="s">
        <v>0</v>
      </c>
      <c r="E301" s="323">
        <v>30</v>
      </c>
      <c r="F301" s="324"/>
      <c r="G301" s="292">
        <f t="shared" si="15"/>
        <v>0</v>
      </c>
      <c r="I301" s="2"/>
      <c r="J301" s="2"/>
    </row>
    <row r="302" spans="1:10" ht="35.1" customHeight="1" x14ac:dyDescent="0.2">
      <c r="A302" s="120">
        <v>3</v>
      </c>
      <c r="B302" s="120"/>
      <c r="C302" s="187" t="s">
        <v>207</v>
      </c>
      <c r="D302" s="322" t="s">
        <v>0</v>
      </c>
      <c r="E302" s="323">
        <v>40</v>
      </c>
      <c r="F302" s="324"/>
      <c r="G302" s="292">
        <f t="shared" si="15"/>
        <v>0</v>
      </c>
      <c r="I302" s="2"/>
      <c r="J302" s="2"/>
    </row>
    <row r="303" spans="1:10" ht="18" customHeight="1" x14ac:dyDescent="0.2">
      <c r="A303" s="120">
        <v>4</v>
      </c>
      <c r="B303" s="120"/>
      <c r="C303" s="187" t="s">
        <v>208</v>
      </c>
      <c r="D303" s="322" t="s">
        <v>0</v>
      </c>
      <c r="E303" s="323">
        <v>1</v>
      </c>
      <c r="F303" s="324"/>
      <c r="G303" s="292">
        <f t="shared" si="15"/>
        <v>0</v>
      </c>
      <c r="I303" s="2"/>
      <c r="J303" s="2"/>
    </row>
    <row r="304" spans="1:10" ht="18" customHeight="1" x14ac:dyDescent="0.2">
      <c r="A304" s="120">
        <v>5</v>
      </c>
      <c r="B304" s="120"/>
      <c r="C304" s="187" t="s">
        <v>209</v>
      </c>
      <c r="D304" s="322" t="s">
        <v>0</v>
      </c>
      <c r="E304" s="323">
        <v>1</v>
      </c>
      <c r="F304" s="324"/>
      <c r="G304" s="292">
        <f t="shared" si="15"/>
        <v>0</v>
      </c>
      <c r="I304" s="2"/>
      <c r="J304" s="2"/>
    </row>
    <row r="305" spans="1:10" ht="18" customHeight="1" x14ac:dyDescent="0.2">
      <c r="A305" s="120">
        <v>6</v>
      </c>
      <c r="B305" s="120"/>
      <c r="C305" s="187" t="s">
        <v>210</v>
      </c>
      <c r="D305" s="322" t="s">
        <v>0</v>
      </c>
      <c r="E305" s="323">
        <v>250</v>
      </c>
      <c r="F305" s="324"/>
      <c r="G305" s="292">
        <f t="shared" si="15"/>
        <v>0</v>
      </c>
      <c r="I305" s="2"/>
      <c r="J305" s="2"/>
    </row>
    <row r="306" spans="1:10" ht="18" customHeight="1" x14ac:dyDescent="0.2">
      <c r="A306" s="251"/>
      <c r="B306" s="131"/>
      <c r="C306" s="252" t="s">
        <v>231</v>
      </c>
      <c r="D306" s="253" t="s">
        <v>671</v>
      </c>
      <c r="E306" s="295"/>
      <c r="F306" s="295"/>
      <c r="G306" s="296">
        <f>SUM(G300:G305)</f>
        <v>0</v>
      </c>
      <c r="I306" s="2"/>
      <c r="J306" s="2"/>
    </row>
    <row r="307" spans="1:10" ht="17.25" x14ac:dyDescent="0.2">
      <c r="A307" s="299"/>
      <c r="B307" s="120"/>
      <c r="C307" s="354" t="s">
        <v>211</v>
      </c>
      <c r="D307" s="354"/>
      <c r="E307" s="354"/>
      <c r="F307" s="354"/>
      <c r="G307" s="354"/>
      <c r="I307" s="2"/>
      <c r="J307" s="2"/>
    </row>
    <row r="308" spans="1:10" ht="35.1" customHeight="1" x14ac:dyDescent="0.2">
      <c r="A308" s="120">
        <v>1</v>
      </c>
      <c r="B308" s="120"/>
      <c r="C308" s="187" t="s">
        <v>207</v>
      </c>
      <c r="D308" s="322" t="s">
        <v>0</v>
      </c>
      <c r="E308" s="323">
        <v>600</v>
      </c>
      <c r="F308" s="324"/>
      <c r="G308" s="292">
        <f t="shared" ref="G308:G310" si="16">F308*E308</f>
        <v>0</v>
      </c>
      <c r="I308" s="2"/>
      <c r="J308" s="2"/>
    </row>
    <row r="309" spans="1:10" ht="53.25" customHeight="1" x14ac:dyDescent="0.2">
      <c r="A309" s="120">
        <v>2</v>
      </c>
      <c r="B309" s="120"/>
      <c r="C309" s="187" t="s">
        <v>212</v>
      </c>
      <c r="D309" s="322" t="s">
        <v>0</v>
      </c>
      <c r="E309" s="323">
        <v>150</v>
      </c>
      <c r="F309" s="324"/>
      <c r="G309" s="292">
        <f t="shared" si="16"/>
        <v>0</v>
      </c>
      <c r="I309" s="2"/>
      <c r="J309" s="2"/>
    </row>
    <row r="310" spans="1:10" ht="18" customHeight="1" x14ac:dyDescent="0.2">
      <c r="A310" s="120">
        <v>3</v>
      </c>
      <c r="B310" s="120"/>
      <c r="C310" s="187" t="s">
        <v>187</v>
      </c>
      <c r="D310" s="322" t="s">
        <v>176</v>
      </c>
      <c r="E310" s="323">
        <v>740</v>
      </c>
      <c r="F310" s="324"/>
      <c r="G310" s="292">
        <f t="shared" si="16"/>
        <v>0</v>
      </c>
      <c r="I310" s="2"/>
      <c r="J310" s="2"/>
    </row>
    <row r="311" spans="1:10" ht="18" customHeight="1" x14ac:dyDescent="0.2">
      <c r="A311" s="251"/>
      <c r="B311" s="131"/>
      <c r="C311" s="252" t="s">
        <v>232</v>
      </c>
      <c r="D311" s="253" t="s">
        <v>671</v>
      </c>
      <c r="E311" s="295"/>
      <c r="F311" s="295"/>
      <c r="G311" s="144">
        <f>SUM(G308:G310)</f>
        <v>0</v>
      </c>
      <c r="I311" s="2"/>
      <c r="J311" s="2"/>
    </row>
    <row r="312" spans="1:10" ht="17.25" x14ac:dyDescent="0.2">
      <c r="A312" s="299"/>
      <c r="B312" s="120"/>
      <c r="C312" s="354" t="s">
        <v>213</v>
      </c>
      <c r="D312" s="354"/>
      <c r="E312" s="354"/>
      <c r="F312" s="354"/>
      <c r="G312" s="354"/>
      <c r="I312" s="2"/>
      <c r="J312" s="2"/>
    </row>
    <row r="313" spans="1:10" ht="18" customHeight="1" x14ac:dyDescent="0.2">
      <c r="A313" s="120">
        <v>1</v>
      </c>
      <c r="B313" s="120"/>
      <c r="C313" s="187" t="s">
        <v>214</v>
      </c>
      <c r="D313" s="322" t="s">
        <v>0</v>
      </c>
      <c r="E313" s="323">
        <v>350</v>
      </c>
      <c r="F313" s="324"/>
      <c r="G313" s="292">
        <f>F313*E313</f>
        <v>0</v>
      </c>
      <c r="I313" s="2"/>
      <c r="J313" s="2"/>
    </row>
    <row r="314" spans="1:10" ht="18" customHeight="1" x14ac:dyDescent="0.2">
      <c r="A314" s="120">
        <v>2</v>
      </c>
      <c r="B314" s="120"/>
      <c r="C314" s="187" t="s">
        <v>187</v>
      </c>
      <c r="D314" s="322" t="s">
        <v>0</v>
      </c>
      <c r="E314" s="323">
        <v>340</v>
      </c>
      <c r="F314" s="324"/>
      <c r="G314" s="292">
        <f>F314*E314</f>
        <v>0</v>
      </c>
      <c r="I314" s="2"/>
      <c r="J314" s="2"/>
    </row>
    <row r="315" spans="1:10" ht="18" customHeight="1" x14ac:dyDescent="0.2">
      <c r="A315" s="251"/>
      <c r="B315" s="131"/>
      <c r="C315" s="252" t="s">
        <v>233</v>
      </c>
      <c r="D315" s="253" t="s">
        <v>671</v>
      </c>
      <c r="E315" s="295"/>
      <c r="F315" s="295"/>
      <c r="G315" s="296">
        <f>SUM(G313:G314)</f>
        <v>0</v>
      </c>
      <c r="I315" s="2"/>
      <c r="J315" s="2"/>
    </row>
    <row r="316" spans="1:10" ht="18" customHeight="1" x14ac:dyDescent="0.2">
      <c r="A316" s="279"/>
      <c r="B316" s="352" t="s">
        <v>618</v>
      </c>
      <c r="C316" s="352"/>
      <c r="D316" s="273" t="s">
        <v>671</v>
      </c>
      <c r="E316" s="273"/>
      <c r="F316" s="273"/>
      <c r="G316" s="274">
        <f>G289+G294+G298+G306+G311+G315</f>
        <v>0</v>
      </c>
      <c r="I316" s="2"/>
      <c r="J316" s="2"/>
    </row>
    <row r="317" spans="1:10" ht="24.75" customHeight="1" x14ac:dyDescent="0.2">
      <c r="A317" s="299"/>
      <c r="B317" s="120"/>
      <c r="C317" s="275" t="s">
        <v>619</v>
      </c>
      <c r="D317" s="313"/>
      <c r="E317" s="314"/>
      <c r="F317" s="314"/>
      <c r="G317" s="315"/>
      <c r="I317" s="2"/>
      <c r="J317" s="2"/>
    </row>
    <row r="318" spans="1:10" ht="17.25" x14ac:dyDescent="0.2">
      <c r="A318" s="299"/>
      <c r="B318" s="120"/>
      <c r="C318" s="354" t="s">
        <v>199</v>
      </c>
      <c r="D318" s="354"/>
      <c r="E318" s="354"/>
      <c r="F318" s="354"/>
      <c r="G318" s="354"/>
      <c r="I318" s="2"/>
      <c r="J318" s="2"/>
    </row>
    <row r="319" spans="1:10" ht="33" customHeight="1" x14ac:dyDescent="0.2">
      <c r="A319" s="322">
        <v>1</v>
      </c>
      <c r="B319" s="305"/>
      <c r="C319" s="164" t="s">
        <v>620</v>
      </c>
      <c r="D319" s="130" t="s">
        <v>176</v>
      </c>
      <c r="E319" s="290">
        <v>1</v>
      </c>
      <c r="F319" s="289"/>
      <c r="G319" s="306">
        <f t="shared" ref="G319:G326" si="17">F319*E319</f>
        <v>0</v>
      </c>
      <c r="I319" s="2"/>
      <c r="J319" s="2"/>
    </row>
    <row r="320" spans="1:10" ht="18" customHeight="1" x14ac:dyDescent="0.2">
      <c r="A320" s="322">
        <v>2</v>
      </c>
      <c r="B320" s="305"/>
      <c r="C320" s="307" t="s">
        <v>621</v>
      </c>
      <c r="D320" s="130" t="s">
        <v>176</v>
      </c>
      <c r="E320" s="290">
        <v>2</v>
      </c>
      <c r="F320" s="289"/>
      <c r="G320" s="306">
        <f t="shared" si="17"/>
        <v>0</v>
      </c>
      <c r="I320" s="2"/>
      <c r="J320" s="2"/>
    </row>
    <row r="321" spans="1:10" ht="50.1" customHeight="1" x14ac:dyDescent="0.2">
      <c r="A321" s="322">
        <v>3</v>
      </c>
      <c r="B321" s="305"/>
      <c r="C321" s="164" t="s">
        <v>622</v>
      </c>
      <c r="D321" s="130" t="s">
        <v>176</v>
      </c>
      <c r="E321" s="290">
        <v>2</v>
      </c>
      <c r="F321" s="289"/>
      <c r="G321" s="306">
        <f>F321*E321</f>
        <v>0</v>
      </c>
      <c r="I321" s="2"/>
      <c r="J321" s="2"/>
    </row>
    <row r="322" spans="1:10" ht="50.1" customHeight="1" x14ac:dyDescent="0.2">
      <c r="A322" s="322">
        <v>4</v>
      </c>
      <c r="B322" s="305"/>
      <c r="C322" s="164" t="s">
        <v>623</v>
      </c>
      <c r="D322" s="130" t="s">
        <v>176</v>
      </c>
      <c r="E322" s="290">
        <v>2</v>
      </c>
      <c r="F322" s="289"/>
      <c r="G322" s="306">
        <f t="shared" si="17"/>
        <v>0</v>
      </c>
      <c r="I322" s="2"/>
      <c r="J322" s="2"/>
    </row>
    <row r="323" spans="1:10" ht="54.75" customHeight="1" x14ac:dyDescent="0.2">
      <c r="A323" s="322">
        <v>5</v>
      </c>
      <c r="B323" s="305"/>
      <c r="C323" s="164" t="s">
        <v>624</v>
      </c>
      <c r="D323" s="130" t="s">
        <v>176</v>
      </c>
      <c r="E323" s="290">
        <v>1</v>
      </c>
      <c r="F323" s="289"/>
      <c r="G323" s="306">
        <f>F323*E323</f>
        <v>0</v>
      </c>
      <c r="I323" s="2"/>
      <c r="J323" s="2"/>
    </row>
    <row r="324" spans="1:10" ht="18" customHeight="1" x14ac:dyDescent="0.2">
      <c r="A324" s="322">
        <v>6</v>
      </c>
      <c r="B324" s="305"/>
      <c r="C324" s="164" t="s">
        <v>625</v>
      </c>
      <c r="D324" s="130" t="s">
        <v>176</v>
      </c>
      <c r="E324" s="290">
        <v>3</v>
      </c>
      <c r="F324" s="289"/>
      <c r="G324" s="306">
        <f t="shared" si="17"/>
        <v>0</v>
      </c>
      <c r="I324" s="2"/>
      <c r="J324" s="2"/>
    </row>
    <row r="325" spans="1:10" ht="35.1" customHeight="1" x14ac:dyDescent="0.2">
      <c r="A325" s="322">
        <v>7</v>
      </c>
      <c r="B325" s="305"/>
      <c r="C325" s="164" t="s">
        <v>626</v>
      </c>
      <c r="D325" s="130" t="s">
        <v>176</v>
      </c>
      <c r="E325" s="290">
        <v>30</v>
      </c>
      <c r="F325" s="289"/>
      <c r="G325" s="306">
        <f t="shared" si="17"/>
        <v>0</v>
      </c>
      <c r="I325" s="2"/>
      <c r="J325" s="2"/>
    </row>
    <row r="326" spans="1:10" ht="35.1" customHeight="1" x14ac:dyDescent="0.2">
      <c r="A326" s="322">
        <v>8</v>
      </c>
      <c r="B326" s="305"/>
      <c r="C326" s="164" t="s">
        <v>627</v>
      </c>
      <c r="D326" s="130" t="s">
        <v>176</v>
      </c>
      <c r="E326" s="290">
        <v>25</v>
      </c>
      <c r="F326" s="289"/>
      <c r="G326" s="306">
        <f t="shared" si="17"/>
        <v>0</v>
      </c>
      <c r="I326" s="2"/>
      <c r="J326" s="2"/>
    </row>
    <row r="327" spans="1:10" ht="18" customHeight="1" x14ac:dyDescent="0.2">
      <c r="A327" s="322">
        <v>9</v>
      </c>
      <c r="B327" s="305"/>
      <c r="C327" s="307" t="s">
        <v>628</v>
      </c>
      <c r="D327" s="130" t="s">
        <v>176</v>
      </c>
      <c r="E327" s="290">
        <v>1</v>
      </c>
      <c r="F327" s="289"/>
      <c r="G327" s="306">
        <f>F327*E327</f>
        <v>0</v>
      </c>
      <c r="I327" s="2"/>
      <c r="J327" s="2"/>
    </row>
    <row r="328" spans="1:10" ht="18" customHeight="1" x14ac:dyDescent="0.2">
      <c r="A328" s="322">
        <v>10</v>
      </c>
      <c r="B328" s="305"/>
      <c r="C328" s="307" t="s">
        <v>629</v>
      </c>
      <c r="D328" s="130" t="s">
        <v>176</v>
      </c>
      <c r="E328" s="290">
        <v>1</v>
      </c>
      <c r="F328" s="289"/>
      <c r="G328" s="306">
        <f>F328*E328</f>
        <v>0</v>
      </c>
      <c r="I328" s="2"/>
      <c r="J328" s="2"/>
    </row>
    <row r="329" spans="1:10" ht="18" customHeight="1" x14ac:dyDescent="0.2">
      <c r="A329" s="322">
        <v>11</v>
      </c>
      <c r="B329" s="305"/>
      <c r="C329" s="307" t="s">
        <v>630</v>
      </c>
      <c r="D329" s="130" t="s">
        <v>176</v>
      </c>
      <c r="E329" s="290">
        <v>2</v>
      </c>
      <c r="F329" s="289"/>
      <c r="G329" s="306">
        <f>F329*E329</f>
        <v>0</v>
      </c>
      <c r="I329" s="2"/>
      <c r="J329" s="2"/>
    </row>
    <row r="330" spans="1:10" ht="18" customHeight="1" x14ac:dyDescent="0.2">
      <c r="A330" s="131"/>
      <c r="B330" s="208"/>
      <c r="C330" s="252" t="s">
        <v>228</v>
      </c>
      <c r="D330" s="253" t="s">
        <v>671</v>
      </c>
      <c r="E330" s="295"/>
      <c r="F330" s="295"/>
      <c r="G330" s="296">
        <f>SUM(G319:G329)</f>
        <v>0</v>
      </c>
      <c r="I330" s="2"/>
      <c r="J330" s="2"/>
    </row>
    <row r="331" spans="1:10" ht="17.25" x14ac:dyDescent="0.2">
      <c r="A331" s="299"/>
      <c r="B331" s="120"/>
      <c r="C331" s="354" t="s">
        <v>615</v>
      </c>
      <c r="D331" s="354"/>
      <c r="E331" s="354"/>
      <c r="F331" s="354"/>
      <c r="G331" s="354"/>
      <c r="I331" s="2"/>
      <c r="J331" s="2"/>
    </row>
    <row r="332" spans="1:10" ht="18" customHeight="1" x14ac:dyDescent="0.2">
      <c r="A332" s="322">
        <v>1</v>
      </c>
      <c r="B332" s="305"/>
      <c r="C332" s="307" t="s">
        <v>631</v>
      </c>
      <c r="D332" s="130" t="s">
        <v>176</v>
      </c>
      <c r="E332" s="290">
        <v>1</v>
      </c>
      <c r="F332" s="289"/>
      <c r="G332" s="306">
        <f>F332*E332</f>
        <v>0</v>
      </c>
      <c r="I332" s="2"/>
      <c r="J332" s="2"/>
    </row>
    <row r="333" spans="1:10" ht="18" customHeight="1" x14ac:dyDescent="0.2">
      <c r="A333" s="322">
        <v>2</v>
      </c>
      <c r="B333" s="305"/>
      <c r="C333" s="307" t="s">
        <v>632</v>
      </c>
      <c r="D333" s="130" t="s">
        <v>176</v>
      </c>
      <c r="E333" s="290">
        <v>2</v>
      </c>
      <c r="F333" s="289"/>
      <c r="G333" s="306">
        <f>F333*E333</f>
        <v>0</v>
      </c>
      <c r="I333" s="2"/>
      <c r="J333" s="2"/>
    </row>
    <row r="334" spans="1:10" ht="18" customHeight="1" x14ac:dyDescent="0.2">
      <c r="A334" s="322">
        <v>3</v>
      </c>
      <c r="B334" s="305"/>
      <c r="C334" s="307" t="s">
        <v>633</v>
      </c>
      <c r="D334" s="130" t="s">
        <v>176</v>
      </c>
      <c r="E334" s="290">
        <v>1</v>
      </c>
      <c r="F334" s="289"/>
      <c r="G334" s="306">
        <f>F334*E334</f>
        <v>0</v>
      </c>
      <c r="I334" s="2"/>
      <c r="J334" s="2"/>
    </row>
    <row r="335" spans="1:10" ht="18" customHeight="1" x14ac:dyDescent="0.2">
      <c r="A335" s="322">
        <v>4</v>
      </c>
      <c r="B335" s="305"/>
      <c r="C335" s="307" t="s">
        <v>634</v>
      </c>
      <c r="D335" s="130" t="s">
        <v>176</v>
      </c>
      <c r="E335" s="290">
        <v>1</v>
      </c>
      <c r="F335" s="289"/>
      <c r="G335" s="306">
        <f>F335*E335</f>
        <v>0</v>
      </c>
      <c r="I335" s="2"/>
      <c r="J335" s="2"/>
    </row>
    <row r="336" spans="1:10" ht="18" customHeight="1" x14ac:dyDescent="0.2">
      <c r="A336" s="251"/>
      <c r="B336" s="131"/>
      <c r="C336" s="252" t="s">
        <v>229</v>
      </c>
      <c r="D336" s="253" t="s">
        <v>671</v>
      </c>
      <c r="E336" s="295"/>
      <c r="F336" s="295"/>
      <c r="G336" s="296">
        <f>SUM(G332:G335)</f>
        <v>0</v>
      </c>
      <c r="I336" s="2"/>
      <c r="J336" s="2"/>
    </row>
    <row r="337" spans="1:10" ht="17.25" x14ac:dyDescent="0.2">
      <c r="A337" s="299"/>
      <c r="B337" s="120"/>
      <c r="C337" s="354" t="s">
        <v>202</v>
      </c>
      <c r="D337" s="354"/>
      <c r="E337" s="354"/>
      <c r="F337" s="354"/>
      <c r="G337" s="354"/>
      <c r="I337" s="2"/>
      <c r="J337" s="2"/>
    </row>
    <row r="338" spans="1:10" ht="85.5" customHeight="1" x14ac:dyDescent="0.2">
      <c r="A338" s="322">
        <v>1</v>
      </c>
      <c r="B338" s="305"/>
      <c r="C338" s="164" t="s">
        <v>635</v>
      </c>
      <c r="D338" s="130" t="s">
        <v>176</v>
      </c>
      <c r="E338" s="290">
        <v>1</v>
      </c>
      <c r="F338" s="289"/>
      <c r="G338" s="306">
        <f t="shared" ref="G338:G344" si="18">F338*E338</f>
        <v>0</v>
      </c>
      <c r="I338" s="2"/>
      <c r="J338" s="2"/>
    </row>
    <row r="339" spans="1:10" ht="37.5" customHeight="1" x14ac:dyDescent="0.2">
      <c r="A339" s="322">
        <v>2</v>
      </c>
      <c r="B339" s="305"/>
      <c r="C339" s="164" t="s">
        <v>636</v>
      </c>
      <c r="D339" s="130" t="s">
        <v>176</v>
      </c>
      <c r="E339" s="290">
        <v>74</v>
      </c>
      <c r="F339" s="289"/>
      <c r="G339" s="306">
        <f t="shared" si="18"/>
        <v>0</v>
      </c>
      <c r="I339" s="2"/>
      <c r="J339" s="2"/>
    </row>
    <row r="340" spans="1:10" ht="18" customHeight="1" x14ac:dyDescent="0.2">
      <c r="A340" s="322">
        <v>3</v>
      </c>
      <c r="B340" s="305"/>
      <c r="C340" s="307" t="s">
        <v>637</v>
      </c>
      <c r="D340" s="130" t="s">
        <v>176</v>
      </c>
      <c r="E340" s="290">
        <v>1</v>
      </c>
      <c r="F340" s="289"/>
      <c r="G340" s="306">
        <f t="shared" si="18"/>
        <v>0</v>
      </c>
      <c r="I340" s="2"/>
      <c r="J340" s="2"/>
    </row>
    <row r="341" spans="1:10" ht="18" customHeight="1" x14ac:dyDescent="0.2">
      <c r="A341" s="322">
        <v>4</v>
      </c>
      <c r="B341" s="305"/>
      <c r="C341" s="307" t="s">
        <v>638</v>
      </c>
      <c r="D341" s="130" t="s">
        <v>176</v>
      </c>
      <c r="E341" s="290">
        <v>5</v>
      </c>
      <c r="F341" s="289"/>
      <c r="G341" s="306">
        <f t="shared" si="18"/>
        <v>0</v>
      </c>
      <c r="I341" s="2"/>
      <c r="J341" s="2"/>
    </row>
    <row r="342" spans="1:10" ht="18" customHeight="1" x14ac:dyDescent="0.2">
      <c r="A342" s="322">
        <v>5</v>
      </c>
      <c r="B342" s="305"/>
      <c r="C342" s="307" t="s">
        <v>639</v>
      </c>
      <c r="D342" s="130" t="s">
        <v>176</v>
      </c>
      <c r="E342" s="290">
        <v>5</v>
      </c>
      <c r="F342" s="289"/>
      <c r="G342" s="306">
        <f t="shared" si="18"/>
        <v>0</v>
      </c>
      <c r="I342" s="2"/>
      <c r="J342" s="2"/>
    </row>
    <row r="343" spans="1:10" ht="18" customHeight="1" x14ac:dyDescent="0.2">
      <c r="A343" s="322">
        <v>6</v>
      </c>
      <c r="B343" s="305"/>
      <c r="C343" s="164" t="s">
        <v>640</v>
      </c>
      <c r="D343" s="130" t="s">
        <v>176</v>
      </c>
      <c r="E343" s="290">
        <v>2</v>
      </c>
      <c r="F343" s="289"/>
      <c r="G343" s="306">
        <f t="shared" si="18"/>
        <v>0</v>
      </c>
      <c r="I343" s="2"/>
      <c r="J343" s="2"/>
    </row>
    <row r="344" spans="1:10" ht="34.5" customHeight="1" x14ac:dyDescent="0.2">
      <c r="A344" s="322">
        <v>7</v>
      </c>
      <c r="B344" s="305"/>
      <c r="C344" s="164" t="s">
        <v>641</v>
      </c>
      <c r="D344" s="130" t="s">
        <v>176</v>
      </c>
      <c r="E344" s="290">
        <v>5</v>
      </c>
      <c r="F344" s="289"/>
      <c r="G344" s="306">
        <f t="shared" si="18"/>
        <v>0</v>
      </c>
      <c r="I344" s="2"/>
      <c r="J344" s="2"/>
    </row>
    <row r="345" spans="1:10" ht="18" customHeight="1" x14ac:dyDescent="0.2">
      <c r="A345" s="326"/>
      <c r="B345" s="208"/>
      <c r="C345" s="252" t="s">
        <v>230</v>
      </c>
      <c r="D345" s="253" t="s">
        <v>671</v>
      </c>
      <c r="E345" s="295"/>
      <c r="F345" s="295"/>
      <c r="G345" s="296">
        <f>SUM(G338:G344)</f>
        <v>0</v>
      </c>
      <c r="I345" s="2"/>
      <c r="J345" s="2"/>
    </row>
    <row r="346" spans="1:10" ht="17.25" x14ac:dyDescent="0.2">
      <c r="A346" s="299"/>
      <c r="B346" s="120"/>
      <c r="C346" s="354" t="s">
        <v>204</v>
      </c>
      <c r="D346" s="354"/>
      <c r="E346" s="354"/>
      <c r="F346" s="354"/>
      <c r="G346" s="354"/>
      <c r="I346" s="2"/>
      <c r="J346" s="2"/>
    </row>
    <row r="347" spans="1:10" ht="66" customHeight="1" x14ac:dyDescent="0.2">
      <c r="A347" s="322">
        <v>1</v>
      </c>
      <c r="B347" s="305"/>
      <c r="C347" s="164" t="s">
        <v>642</v>
      </c>
      <c r="D347" s="130" t="s">
        <v>176</v>
      </c>
      <c r="E347" s="290">
        <v>1</v>
      </c>
      <c r="F347" s="289"/>
      <c r="G347" s="306">
        <f>F347*E347</f>
        <v>0</v>
      </c>
      <c r="I347" s="2"/>
      <c r="J347" s="2"/>
    </row>
    <row r="348" spans="1:10" ht="42" customHeight="1" x14ac:dyDescent="0.2">
      <c r="A348" s="322">
        <v>2</v>
      </c>
      <c r="B348" s="305"/>
      <c r="C348" s="164" t="s">
        <v>643</v>
      </c>
      <c r="D348" s="130" t="s">
        <v>176</v>
      </c>
      <c r="E348" s="290">
        <v>1</v>
      </c>
      <c r="F348" s="289"/>
      <c r="G348" s="306">
        <f>F348*E348</f>
        <v>0</v>
      </c>
      <c r="I348" s="2"/>
      <c r="J348" s="2"/>
    </row>
    <row r="349" spans="1:10" ht="18" customHeight="1" x14ac:dyDescent="0.2">
      <c r="A349" s="322">
        <v>3</v>
      </c>
      <c r="B349" s="305"/>
      <c r="C349" s="307" t="s">
        <v>644</v>
      </c>
      <c r="D349" s="130" t="s">
        <v>176</v>
      </c>
      <c r="E349" s="290">
        <v>21</v>
      </c>
      <c r="F349" s="289"/>
      <c r="G349" s="306">
        <f>F349*E349</f>
        <v>0</v>
      </c>
      <c r="I349" s="2"/>
      <c r="J349" s="2"/>
    </row>
    <row r="350" spans="1:10" ht="18" customHeight="1" x14ac:dyDescent="0.2">
      <c r="A350" s="251"/>
      <c r="B350" s="131"/>
      <c r="C350" s="252" t="s">
        <v>231</v>
      </c>
      <c r="D350" s="253" t="s">
        <v>671</v>
      </c>
      <c r="E350" s="295"/>
      <c r="F350" s="295"/>
      <c r="G350" s="296">
        <f>SUM(G347:G349)</f>
        <v>0</v>
      </c>
      <c r="I350" s="2"/>
      <c r="J350" s="2"/>
    </row>
    <row r="351" spans="1:10" ht="17.25" x14ac:dyDescent="0.2">
      <c r="A351" s="299"/>
      <c r="B351" s="120"/>
      <c r="C351" s="354" t="s">
        <v>211</v>
      </c>
      <c r="D351" s="354"/>
      <c r="E351" s="354"/>
      <c r="F351" s="354"/>
      <c r="G351" s="354"/>
      <c r="I351" s="2"/>
      <c r="J351" s="2"/>
    </row>
    <row r="352" spans="1:10" ht="125.25" customHeight="1" x14ac:dyDescent="0.2">
      <c r="A352" s="322">
        <v>1</v>
      </c>
      <c r="B352" s="120"/>
      <c r="C352" s="164" t="s">
        <v>654</v>
      </c>
      <c r="D352" s="130" t="s">
        <v>176</v>
      </c>
      <c r="E352" s="290">
        <v>1</v>
      </c>
      <c r="F352" s="289"/>
      <c r="G352" s="306">
        <f t="shared" ref="G352:G361" si="19">F352*E352</f>
        <v>0</v>
      </c>
      <c r="I352" s="2"/>
      <c r="J352" s="2"/>
    </row>
    <row r="353" spans="1:10" ht="54.75" customHeight="1" x14ac:dyDescent="0.2">
      <c r="A353" s="322">
        <v>2</v>
      </c>
      <c r="B353" s="120"/>
      <c r="C353" s="164" t="s">
        <v>645</v>
      </c>
      <c r="D353" s="130" t="s">
        <v>176</v>
      </c>
      <c r="E353" s="290">
        <v>25</v>
      </c>
      <c r="F353" s="289"/>
      <c r="G353" s="306">
        <f t="shared" si="19"/>
        <v>0</v>
      </c>
      <c r="I353" s="2"/>
      <c r="J353" s="2"/>
    </row>
    <row r="354" spans="1:10" ht="55.5" customHeight="1" x14ac:dyDescent="0.2">
      <c r="A354" s="322">
        <v>3</v>
      </c>
      <c r="B354" s="305"/>
      <c r="C354" s="164" t="s">
        <v>646</v>
      </c>
      <c r="D354" s="130" t="s">
        <v>176</v>
      </c>
      <c r="E354" s="290">
        <v>7</v>
      </c>
      <c r="F354" s="289"/>
      <c r="G354" s="306">
        <f t="shared" si="19"/>
        <v>0</v>
      </c>
      <c r="I354" s="2"/>
      <c r="J354" s="2"/>
    </row>
    <row r="355" spans="1:10" ht="35.1" customHeight="1" x14ac:dyDescent="0.2">
      <c r="A355" s="322">
        <v>4</v>
      </c>
      <c r="B355" s="305"/>
      <c r="C355" s="164" t="s">
        <v>647</v>
      </c>
      <c r="D355" s="130" t="s">
        <v>176</v>
      </c>
      <c r="E355" s="290">
        <v>1</v>
      </c>
      <c r="F355" s="289"/>
      <c r="G355" s="306">
        <f t="shared" si="19"/>
        <v>0</v>
      </c>
      <c r="I355" s="2"/>
      <c r="J355" s="2"/>
    </row>
    <row r="356" spans="1:10" ht="18" customHeight="1" x14ac:dyDescent="0.2">
      <c r="A356" s="322">
        <v>5</v>
      </c>
      <c r="B356" s="305"/>
      <c r="C356" s="164" t="s">
        <v>648</v>
      </c>
      <c r="D356" s="130" t="s">
        <v>176</v>
      </c>
      <c r="E356" s="290">
        <v>2</v>
      </c>
      <c r="F356" s="289"/>
      <c r="G356" s="306">
        <f t="shared" si="19"/>
        <v>0</v>
      </c>
      <c r="I356" s="2"/>
      <c r="J356" s="2"/>
    </row>
    <row r="357" spans="1:10" ht="18" customHeight="1" x14ac:dyDescent="0.2">
      <c r="A357" s="322">
        <v>6</v>
      </c>
      <c r="B357" s="305"/>
      <c r="C357" s="164" t="s">
        <v>649</v>
      </c>
      <c r="D357" s="130" t="s">
        <v>176</v>
      </c>
      <c r="E357" s="290">
        <v>2</v>
      </c>
      <c r="F357" s="289"/>
      <c r="G357" s="306">
        <f t="shared" si="19"/>
        <v>0</v>
      </c>
      <c r="I357" s="2"/>
      <c r="J357" s="2"/>
    </row>
    <row r="358" spans="1:10" ht="18" customHeight="1" x14ac:dyDescent="0.2">
      <c r="A358" s="322">
        <v>7</v>
      </c>
      <c r="B358" s="305"/>
      <c r="C358" s="164" t="s">
        <v>650</v>
      </c>
      <c r="D358" s="130" t="s">
        <v>176</v>
      </c>
      <c r="E358" s="290">
        <v>1</v>
      </c>
      <c r="F358" s="289"/>
      <c r="G358" s="306">
        <f t="shared" si="19"/>
        <v>0</v>
      </c>
      <c r="I358" s="2"/>
      <c r="J358" s="2"/>
    </row>
    <row r="359" spans="1:10" ht="18" customHeight="1" x14ac:dyDescent="0.2">
      <c r="A359" s="322">
        <v>8</v>
      </c>
      <c r="B359" s="305"/>
      <c r="C359" s="164" t="s">
        <v>651</v>
      </c>
      <c r="D359" s="130" t="s">
        <v>176</v>
      </c>
      <c r="E359" s="290">
        <v>1</v>
      </c>
      <c r="F359" s="289"/>
      <c r="G359" s="306">
        <f t="shared" si="19"/>
        <v>0</v>
      </c>
      <c r="I359" s="2"/>
      <c r="J359" s="2"/>
    </row>
    <row r="360" spans="1:10" ht="30.75" customHeight="1" x14ac:dyDescent="0.2">
      <c r="A360" s="322">
        <v>9</v>
      </c>
      <c r="B360" s="305"/>
      <c r="C360" s="164" t="s">
        <v>652</v>
      </c>
      <c r="D360" s="130" t="s">
        <v>176</v>
      </c>
      <c r="E360" s="290">
        <v>35</v>
      </c>
      <c r="F360" s="289"/>
      <c r="G360" s="306">
        <f t="shared" si="19"/>
        <v>0</v>
      </c>
      <c r="I360" s="2"/>
      <c r="J360" s="2"/>
    </row>
    <row r="361" spans="1:10" ht="18" customHeight="1" x14ac:dyDescent="0.2">
      <c r="A361" s="322">
        <v>10</v>
      </c>
      <c r="B361" s="305"/>
      <c r="C361" s="164" t="s">
        <v>653</v>
      </c>
      <c r="D361" s="130" t="s">
        <v>176</v>
      </c>
      <c r="E361" s="290">
        <v>1</v>
      </c>
      <c r="F361" s="289"/>
      <c r="G361" s="306">
        <f t="shared" si="19"/>
        <v>0</v>
      </c>
      <c r="I361" s="2"/>
      <c r="J361" s="2"/>
    </row>
    <row r="362" spans="1:10" ht="18" customHeight="1" x14ac:dyDescent="0.2">
      <c r="A362" s="326"/>
      <c r="B362" s="208"/>
      <c r="C362" s="252" t="s">
        <v>232</v>
      </c>
      <c r="D362" s="253" t="s">
        <v>671</v>
      </c>
      <c r="E362" s="295"/>
      <c r="F362" s="295"/>
      <c r="G362" s="296">
        <f>SUM(G352:G361)</f>
        <v>0</v>
      </c>
      <c r="I362" s="2"/>
      <c r="J362" s="2"/>
    </row>
    <row r="363" spans="1:10" ht="17.25" x14ac:dyDescent="0.2">
      <c r="A363" s="322"/>
      <c r="B363" s="305"/>
      <c r="C363" s="354" t="s">
        <v>224</v>
      </c>
      <c r="D363" s="354"/>
      <c r="E363" s="354"/>
      <c r="F363" s="354"/>
      <c r="G363" s="354"/>
      <c r="I363" s="2"/>
      <c r="J363" s="2"/>
    </row>
    <row r="364" spans="1:10" ht="55.5" customHeight="1" x14ac:dyDescent="0.2">
      <c r="A364" s="322">
        <v>1</v>
      </c>
      <c r="B364" s="305"/>
      <c r="C364" s="164" t="s">
        <v>655</v>
      </c>
      <c r="D364" s="130" t="s">
        <v>176</v>
      </c>
      <c r="E364" s="290">
        <v>1</v>
      </c>
      <c r="F364" s="289"/>
      <c r="G364" s="306">
        <f t="shared" ref="G364:G372" si="20">F364*E364</f>
        <v>0</v>
      </c>
      <c r="I364" s="2"/>
      <c r="J364" s="2"/>
    </row>
    <row r="365" spans="1:10" ht="25.5" customHeight="1" x14ac:dyDescent="0.2">
      <c r="A365" s="322">
        <v>2</v>
      </c>
      <c r="B365" s="305"/>
      <c r="C365" s="164" t="s">
        <v>656</v>
      </c>
      <c r="D365" s="130" t="s">
        <v>176</v>
      </c>
      <c r="E365" s="290">
        <v>1</v>
      </c>
      <c r="F365" s="289"/>
      <c r="G365" s="306">
        <f t="shared" si="20"/>
        <v>0</v>
      </c>
      <c r="I365" s="2"/>
      <c r="J365" s="2"/>
    </row>
    <row r="366" spans="1:10" ht="35.1" customHeight="1" x14ac:dyDescent="0.2">
      <c r="A366" s="322">
        <v>3</v>
      </c>
      <c r="B366" s="305"/>
      <c r="C366" s="164" t="s">
        <v>657</v>
      </c>
      <c r="D366" s="130" t="s">
        <v>176</v>
      </c>
      <c r="E366" s="290">
        <v>1</v>
      </c>
      <c r="F366" s="289"/>
      <c r="G366" s="306">
        <f t="shared" si="20"/>
        <v>0</v>
      </c>
      <c r="I366" s="2"/>
      <c r="J366" s="2"/>
    </row>
    <row r="367" spans="1:10" ht="35.1" customHeight="1" x14ac:dyDescent="0.2">
      <c r="A367" s="322">
        <v>4</v>
      </c>
      <c r="B367" s="305"/>
      <c r="C367" s="164" t="s">
        <v>658</v>
      </c>
      <c r="D367" s="130" t="s">
        <v>176</v>
      </c>
      <c r="E367" s="290">
        <v>1</v>
      </c>
      <c r="F367" s="289"/>
      <c r="G367" s="306">
        <f t="shared" si="20"/>
        <v>0</v>
      </c>
      <c r="I367" s="2"/>
      <c r="J367" s="2"/>
    </row>
    <row r="368" spans="1:10" ht="18" customHeight="1" x14ac:dyDescent="0.2">
      <c r="A368" s="322">
        <v>5</v>
      </c>
      <c r="B368" s="305"/>
      <c r="C368" s="164" t="s">
        <v>659</v>
      </c>
      <c r="D368" s="130" t="s">
        <v>176</v>
      </c>
      <c r="E368" s="290">
        <v>1</v>
      </c>
      <c r="F368" s="289"/>
      <c r="G368" s="306">
        <f t="shared" si="20"/>
        <v>0</v>
      </c>
      <c r="I368" s="2"/>
      <c r="J368" s="2"/>
    </row>
    <row r="369" spans="1:10" ht="18" customHeight="1" x14ac:dyDescent="0.2">
      <c r="A369" s="322">
        <v>6</v>
      </c>
      <c r="B369" s="305"/>
      <c r="C369" s="164" t="s">
        <v>660</v>
      </c>
      <c r="D369" s="130" t="s">
        <v>176</v>
      </c>
      <c r="E369" s="290">
        <v>1</v>
      </c>
      <c r="F369" s="289"/>
      <c r="G369" s="306">
        <f t="shared" si="20"/>
        <v>0</v>
      </c>
      <c r="I369" s="2"/>
      <c r="J369" s="2"/>
    </row>
    <row r="370" spans="1:10" ht="18" customHeight="1" x14ac:dyDescent="0.2">
      <c r="A370" s="322">
        <v>7</v>
      </c>
      <c r="B370" s="305"/>
      <c r="C370" s="164" t="s">
        <v>661</v>
      </c>
      <c r="D370" s="130" t="s">
        <v>176</v>
      </c>
      <c r="E370" s="290">
        <v>13</v>
      </c>
      <c r="F370" s="289"/>
      <c r="G370" s="306">
        <f t="shared" si="20"/>
        <v>0</v>
      </c>
      <c r="I370" s="2"/>
      <c r="J370" s="2"/>
    </row>
    <row r="371" spans="1:10" ht="18" customHeight="1" x14ac:dyDescent="0.2">
      <c r="A371" s="322">
        <v>8</v>
      </c>
      <c r="B371" s="305"/>
      <c r="C371" s="164" t="s">
        <v>662</v>
      </c>
      <c r="D371" s="130" t="s">
        <v>176</v>
      </c>
      <c r="E371" s="290">
        <v>3</v>
      </c>
      <c r="F371" s="289"/>
      <c r="G371" s="306">
        <f t="shared" si="20"/>
        <v>0</v>
      </c>
      <c r="I371" s="2"/>
      <c r="J371" s="2"/>
    </row>
    <row r="372" spans="1:10" ht="18" customHeight="1" x14ac:dyDescent="0.2">
      <c r="A372" s="322">
        <v>9</v>
      </c>
      <c r="B372" s="305"/>
      <c r="C372" s="164" t="s">
        <v>663</v>
      </c>
      <c r="D372" s="130" t="s">
        <v>176</v>
      </c>
      <c r="E372" s="290">
        <v>1</v>
      </c>
      <c r="F372" s="289"/>
      <c r="G372" s="306">
        <f t="shared" si="20"/>
        <v>0</v>
      </c>
      <c r="I372" s="2"/>
      <c r="J372" s="2"/>
    </row>
    <row r="373" spans="1:10" ht="18" customHeight="1" x14ac:dyDescent="0.2">
      <c r="A373" s="326"/>
      <c r="B373" s="208"/>
      <c r="C373" s="252" t="s">
        <v>233</v>
      </c>
      <c r="D373" s="253" t="s">
        <v>671</v>
      </c>
      <c r="E373" s="295"/>
      <c r="F373" s="295"/>
      <c r="G373" s="296">
        <f>SUM(G364:G372)</f>
        <v>0</v>
      </c>
      <c r="I373" s="2"/>
      <c r="J373" s="2"/>
    </row>
    <row r="374" spans="1:10" ht="18" customHeight="1" x14ac:dyDescent="0.2">
      <c r="A374" s="327"/>
      <c r="B374" s="351" t="s">
        <v>664</v>
      </c>
      <c r="C374" s="351"/>
      <c r="D374" s="319" t="s">
        <v>671</v>
      </c>
      <c r="E374" s="328"/>
      <c r="F374" s="328"/>
      <c r="G374" s="329">
        <f>G330+G336+G345+G350+G362+G373</f>
        <v>0</v>
      </c>
      <c r="H374" s="14"/>
      <c r="I374" s="2"/>
      <c r="J374" s="2"/>
    </row>
    <row r="375" spans="1:10" ht="18" customHeight="1" x14ac:dyDescent="0.2">
      <c r="A375" s="9"/>
      <c r="B375" s="29"/>
      <c r="C375" s="10"/>
      <c r="D375" s="58"/>
      <c r="E375" s="41"/>
      <c r="F375" s="3"/>
      <c r="G375" s="74"/>
      <c r="H375" s="5"/>
      <c r="I375" s="2"/>
      <c r="J375" s="2"/>
    </row>
    <row r="376" spans="1:10" ht="42" customHeight="1" x14ac:dyDescent="0.2">
      <c r="A376" s="350" t="s">
        <v>676</v>
      </c>
      <c r="B376" s="350"/>
      <c r="C376" s="350"/>
      <c r="D376" s="350"/>
      <c r="E376" s="350"/>
      <c r="F376" s="350"/>
      <c r="G376" s="350"/>
      <c r="H376" s="66"/>
      <c r="I376" s="2"/>
      <c r="J376" s="2"/>
    </row>
    <row r="377" spans="1:10" s="2" customFormat="1" ht="17.25" customHeight="1" x14ac:dyDescent="0.2">
      <c r="A377" s="10"/>
      <c r="B377" s="58"/>
      <c r="C377" s="41"/>
      <c r="D377" s="3"/>
      <c r="E377" s="4"/>
      <c r="F377" s="5"/>
      <c r="G377" s="74"/>
    </row>
    <row r="378" spans="1:10" s="2" customFormat="1" ht="17.25" customHeight="1" x14ac:dyDescent="0.2">
      <c r="A378" s="10"/>
      <c r="B378" s="58"/>
      <c r="C378" s="41"/>
      <c r="D378" s="3"/>
      <c r="E378" s="4"/>
      <c r="F378" s="5"/>
      <c r="G378" s="74"/>
    </row>
    <row r="379" spans="1:10" s="2" customFormat="1" ht="17.25" customHeight="1" x14ac:dyDescent="0.2">
      <c r="A379" s="10"/>
      <c r="B379" s="58"/>
      <c r="C379" s="41"/>
      <c r="D379" s="3"/>
      <c r="E379" s="4"/>
      <c r="F379" s="5"/>
      <c r="G379" s="74"/>
    </row>
    <row r="380" spans="1:10" s="2" customFormat="1" ht="17.25" customHeight="1" x14ac:dyDescent="0.2">
      <c r="A380" s="10"/>
      <c r="B380" s="58"/>
      <c r="C380" s="41"/>
      <c r="D380" s="3"/>
      <c r="E380" s="4"/>
      <c r="F380" s="5"/>
      <c r="G380" s="74"/>
    </row>
    <row r="381" spans="1:10" s="2" customFormat="1" ht="17.25" customHeight="1" x14ac:dyDescent="0.2">
      <c r="A381" s="10"/>
      <c r="B381" s="58"/>
      <c r="C381" s="41"/>
      <c r="D381" s="3"/>
      <c r="E381" s="4"/>
      <c r="F381" s="5"/>
      <c r="G381" s="74"/>
    </row>
    <row r="382" spans="1:10" s="2" customFormat="1" ht="17.25" customHeight="1" x14ac:dyDescent="0.2">
      <c r="A382" s="10"/>
      <c r="B382" s="58"/>
      <c r="C382" s="41"/>
      <c r="D382" s="3"/>
      <c r="E382" s="4"/>
      <c r="F382" s="5"/>
      <c r="G382" s="74"/>
    </row>
    <row r="383" spans="1:10" s="2" customFormat="1" ht="17.25" customHeight="1" x14ac:dyDescent="0.2">
      <c r="A383" s="10"/>
      <c r="B383" s="58"/>
      <c r="C383" s="41"/>
      <c r="D383" s="3"/>
      <c r="E383" s="4"/>
      <c r="F383" s="5"/>
      <c r="G383" s="74"/>
    </row>
    <row r="384" spans="1:10" s="2" customFormat="1" ht="31.5" customHeight="1" x14ac:dyDescent="0.2">
      <c r="A384" s="10"/>
      <c r="B384" s="58"/>
      <c r="C384" s="41"/>
      <c r="D384" s="3"/>
      <c r="E384" s="4"/>
      <c r="F384" s="5"/>
      <c r="G384" s="74"/>
    </row>
  </sheetData>
  <sheetProtection algorithmName="SHA-512" hashValue="wkykIPXybQOM+YdTWiY3AlStKK1A32sutgVv06KEFltoe2BO4njDlngpMKE/DJi1ggJLqZW/uqlRrtRnXOjMfQ==" saltValue="6elhpMKiaI+5NLOQEPT8+w==" spinCount="100000" sheet="1" objects="1" scenarios="1"/>
  <protectedRanges>
    <protectedRange sqref="F6:F372" name="Range3"/>
    <protectedRange sqref="F6:F48 F51:F67 F69:F89 F92:F112 F115:F136 F139:F159 F162:F178 F181:F208 F211:F216 F219:F228 F231:F240 F243:F248 F253:F270 F273 F275:F278 F283:F288 F291:F293 F296:F297 F300:F305" name="Range1"/>
    <protectedRange sqref="F6:F48 F51:F66 F69:F89 F92:F112 F115:F136 F139:F158 F159 F162:F177 F181:F208 F211:F216 F219:F228 F231:F240 F243:F248 F253:F270 F273 F275:F277 F283:F288 F291:F293 F296:F297" name="Range2"/>
  </protectedRanges>
  <mergeCells count="6">
    <mergeCell ref="A1:G1"/>
    <mergeCell ref="C5:G5"/>
    <mergeCell ref="C4:G4"/>
    <mergeCell ref="B316:C316"/>
    <mergeCell ref="A376:G376"/>
    <mergeCell ref="B374:C374"/>
  </mergeCells>
  <printOptions gridLines="1"/>
  <pageMargins left="0.45" right="0.2" top="0.25" bottom="0.25" header="0.3" footer="0.3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Permbledhje + ndertim</vt:lpstr>
      <vt:lpstr>mekanik</vt:lpstr>
      <vt:lpstr>elektrik</vt:lpstr>
      <vt:lpstr>elektrik!Print_Area</vt:lpstr>
      <vt:lpstr>'Permbledhje + ndertim'!Print_Area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Preventivi Zbatimit - Gjimnazi Kruje.xlsx</dc:title>
  <dc:creator>User</dc:creator>
  <cp:lastModifiedBy>Esmeralda Hasaj</cp:lastModifiedBy>
  <cp:lastPrinted>2024-05-03T11:16:53Z</cp:lastPrinted>
  <dcterms:created xsi:type="dcterms:W3CDTF">2021-07-08T10:17:52Z</dcterms:created>
  <dcterms:modified xsi:type="dcterms:W3CDTF">2024-09-30T08:50:50Z</dcterms:modified>
  <cp:contentStatus/>
</cp:coreProperties>
</file>