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ducation\3. CES_QSHA 247 - 248\Activities 2026\Tender 206-26- Construction QSHA  Offices\"/>
    </mc:Choice>
  </mc:AlternateContent>
  <xr:revisionPtr revIDLastSave="0" documentId="13_ncr:1_{742C4D74-5E64-4381-A2D5-053BE4B13ECC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Preventiv Punimesh" sheetId="2" r:id="rId1"/>
    <sheet name="Permbledhje" sheetId="3" r:id="rId2"/>
  </sheets>
  <definedNames>
    <definedName name="_xlnm.Print_Area" localSheetId="1">Permbledhje!$A$5:$D$489</definedName>
    <definedName name="_xlnm.Print_Area" localSheetId="0">'Preventiv Punimesh'!$A$5:$F$490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2" l="1"/>
  <c r="F12" i="2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F461" i="3"/>
  <c r="D461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7" i="3"/>
  <c r="D386" i="3"/>
  <c r="D385" i="3"/>
  <c r="D382" i="3"/>
  <c r="D378" i="3"/>
  <c r="D377" i="3"/>
  <c r="D376" i="3"/>
  <c r="D373" i="3"/>
  <c r="D372" i="3"/>
  <c r="D371" i="3"/>
  <c r="D370" i="3"/>
  <c r="D368" i="3"/>
  <c r="D367" i="3"/>
  <c r="D366" i="3"/>
  <c r="D364" i="3"/>
  <c r="D363" i="3"/>
  <c r="D359" i="3"/>
  <c r="D358" i="3"/>
  <c r="D357" i="3"/>
  <c r="D356" i="3"/>
  <c r="D355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7" i="3"/>
  <c r="D296" i="3"/>
  <c r="D295" i="3"/>
  <c r="D294" i="3"/>
  <c r="D293" i="3"/>
  <c r="D292" i="3"/>
  <c r="D291" i="3"/>
  <c r="D290" i="3"/>
  <c r="D289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1" i="3"/>
  <c r="D150" i="3"/>
  <c r="D149" i="3"/>
  <c r="D148" i="3"/>
  <c r="D147" i="3"/>
  <c r="D146" i="3"/>
  <c r="D145" i="3"/>
  <c r="D144" i="3"/>
  <c r="D143" i="3"/>
  <c r="D141" i="3"/>
  <c r="D140" i="3"/>
  <c r="D139" i="3"/>
  <c r="D138" i="3"/>
  <c r="D137" i="3"/>
  <c r="D136" i="3"/>
  <c r="D134" i="3"/>
  <c r="D133" i="3"/>
  <c r="D132" i="3"/>
  <c r="D131" i="3"/>
  <c r="D130" i="3"/>
  <c r="D129" i="3"/>
  <c r="D128" i="3"/>
  <c r="D127" i="3"/>
  <c r="D126" i="3"/>
  <c r="D124" i="3"/>
  <c r="D123" i="3"/>
  <c r="D122" i="3"/>
  <c r="D121" i="3"/>
  <c r="D120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58" i="3"/>
  <c r="D55" i="3"/>
  <c r="D54" i="3"/>
  <c r="D53" i="3"/>
  <c r="D50" i="3"/>
  <c r="D49" i="3"/>
  <c r="D48" i="3"/>
  <c r="D46" i="3"/>
  <c r="D45" i="3"/>
  <c r="D44" i="3"/>
  <c r="D41" i="3"/>
  <c r="D40" i="3"/>
  <c r="D39" i="3"/>
  <c r="D38" i="3"/>
  <c r="D37" i="3"/>
  <c r="D36" i="3"/>
  <c r="D35" i="3"/>
  <c r="D32" i="3"/>
  <c r="D31" i="3"/>
  <c r="D30" i="3"/>
  <c r="D29" i="3"/>
  <c r="D26" i="3"/>
  <c r="D25" i="3"/>
  <c r="D22" i="3"/>
  <c r="D21" i="3"/>
  <c r="D18" i="3"/>
  <c r="D17" i="3"/>
  <c r="D16" i="3"/>
  <c r="D15" i="3"/>
  <c r="D14" i="3"/>
  <c r="D13" i="3"/>
  <c r="D12" i="3"/>
  <c r="D47" i="3" l="1"/>
  <c r="F463" i="2"/>
  <c r="F464" i="2"/>
  <c r="F403" i="2"/>
  <c r="F404" i="2"/>
  <c r="F402" i="2"/>
  <c r="F399" i="2"/>
  <c r="F401" i="2"/>
  <c r="F400" i="2"/>
  <c r="F484" i="2" l="1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2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5" i="2"/>
  <c r="F398" i="2"/>
  <c r="F397" i="2"/>
  <c r="F396" i="2"/>
  <c r="F395" i="2"/>
  <c r="F394" i="2"/>
  <c r="F393" i="2"/>
  <c r="F392" i="2"/>
  <c r="F391" i="2"/>
  <c r="D388" i="2"/>
  <c r="F388" i="2" s="1"/>
  <c r="F387" i="2"/>
  <c r="F386" i="2"/>
  <c r="F383" i="2"/>
  <c r="F384" i="2" s="1"/>
  <c r="D383" i="3" s="1"/>
  <c r="F485" i="2" l="1"/>
  <c r="D484" i="3" s="1"/>
  <c r="F406" i="2"/>
  <c r="D405" i="3" s="1"/>
  <c r="F425" i="2"/>
  <c r="D424" i="3" s="1"/>
  <c r="F389" i="2"/>
  <c r="D388" i="3" s="1"/>
  <c r="D183" i="2" l="1"/>
  <c r="F90" i="2"/>
  <c r="F16" i="2"/>
  <c r="F49" i="2"/>
  <c r="F50" i="2"/>
  <c r="D48" i="2"/>
  <c r="F46" i="2" l="1"/>
  <c r="F32" i="2"/>
  <c r="F31" i="2"/>
  <c r="F26" i="2" l="1"/>
  <c r="F18" i="2"/>
  <c r="F17" i="2"/>
  <c r="F55" i="2"/>
  <c r="F48" i="2"/>
  <c r="F161" i="2"/>
  <c r="D41" i="2"/>
  <c r="F41" i="2" s="1"/>
  <c r="D40" i="2"/>
  <c r="F40" i="2" s="1"/>
  <c r="D39" i="2"/>
  <c r="F39" i="2" s="1"/>
  <c r="D38" i="2"/>
  <c r="F38" i="2" s="1"/>
  <c r="D37" i="2"/>
  <c r="F37" i="2" s="1"/>
  <c r="D36" i="2"/>
  <c r="F36" i="2" s="1"/>
  <c r="D35" i="2"/>
  <c r="F35" i="2" s="1"/>
  <c r="F42" i="2" l="1"/>
  <c r="D42" i="3" s="1"/>
  <c r="D47" i="2"/>
  <c r="D79" i="2" s="1"/>
  <c r="F74" i="2"/>
  <c r="F73" i="2"/>
  <c r="F70" i="2" l="1"/>
  <c r="F76" i="2" l="1"/>
  <c r="F14" i="2" l="1"/>
  <c r="F13" i="2"/>
  <c r="F19" i="2" s="1"/>
  <c r="F369" i="2"/>
  <c r="F368" i="2"/>
  <c r="F367" i="2"/>
  <c r="F365" i="2"/>
  <c r="F364" i="2"/>
  <c r="F359" i="2"/>
  <c r="F358" i="2"/>
  <c r="F357" i="2"/>
  <c r="F356" i="2"/>
  <c r="F360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34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292" i="2"/>
  <c r="F293" i="2"/>
  <c r="F294" i="2"/>
  <c r="F295" i="2"/>
  <c r="F296" i="2"/>
  <c r="F297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190" i="2"/>
  <c r="F189" i="2"/>
  <c r="F115" i="2"/>
  <c r="F114" i="2"/>
  <c r="F113" i="2"/>
  <c r="F112" i="2"/>
  <c r="F111" i="2"/>
  <c r="F107" i="2"/>
  <c r="F106" i="2"/>
  <c r="F105" i="2"/>
  <c r="F104" i="2"/>
  <c r="D61" i="2" l="1"/>
  <c r="F64" i="2"/>
  <c r="F65" i="2"/>
  <c r="F66" i="2"/>
  <c r="F67" i="2"/>
  <c r="F68" i="2"/>
  <c r="F69" i="2"/>
  <c r="F71" i="2"/>
  <c r="F72" i="2"/>
  <c r="F75" i="2"/>
  <c r="F30" i="2"/>
  <c r="F379" i="2" l="1"/>
  <c r="F378" i="2"/>
  <c r="F377" i="2"/>
  <c r="F15" i="2"/>
  <c r="F380" i="2" l="1"/>
  <c r="D379" i="3" s="1"/>
  <c r="F62" i="2"/>
  <c r="F25" i="2"/>
  <c r="F27" i="2" s="1"/>
  <c r="D27" i="3" s="1"/>
  <c r="F372" i="2" l="1"/>
  <c r="F373" i="2"/>
  <c r="F374" i="2"/>
  <c r="F254" i="2"/>
  <c r="F47" i="2" l="1"/>
  <c r="F303" i="2"/>
  <c r="F302" i="2"/>
  <c r="F301" i="2"/>
  <c r="F300" i="2"/>
  <c r="F290" i="2" l="1"/>
  <c r="F371" i="2"/>
  <c r="F375" i="2" s="1"/>
  <c r="D374" i="3" s="1"/>
  <c r="F53" i="2" l="1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88" i="2"/>
  <c r="F187" i="2"/>
  <c r="F186" i="2"/>
  <c r="F185" i="2"/>
  <c r="F184" i="2"/>
  <c r="F183" i="2"/>
  <c r="F182" i="2"/>
  <c r="F181" i="2"/>
  <c r="F180" i="2"/>
  <c r="F179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0" i="2"/>
  <c r="F159" i="2"/>
  <c r="F158" i="2"/>
  <c r="F157" i="2"/>
  <c r="F156" i="2"/>
  <c r="F155" i="2"/>
  <c r="F154" i="2"/>
  <c r="F152" i="2"/>
  <c r="F151" i="2"/>
  <c r="F150" i="2"/>
  <c r="F149" i="2"/>
  <c r="F148" i="2"/>
  <c r="F147" i="2"/>
  <c r="F146" i="2"/>
  <c r="F145" i="2"/>
  <c r="F144" i="2"/>
  <c r="F142" i="2"/>
  <c r="F141" i="2"/>
  <c r="F140" i="2"/>
  <c r="F139" i="2"/>
  <c r="F138" i="2"/>
  <c r="F137" i="2"/>
  <c r="F135" i="2"/>
  <c r="F134" i="2"/>
  <c r="F133" i="2"/>
  <c r="F132" i="2"/>
  <c r="F131" i="2"/>
  <c r="F130" i="2"/>
  <c r="F129" i="2"/>
  <c r="F128" i="2"/>
  <c r="F127" i="2"/>
  <c r="F125" i="2"/>
  <c r="F124" i="2"/>
  <c r="F123" i="2"/>
  <c r="F122" i="2"/>
  <c r="F121" i="2"/>
  <c r="F100" i="2"/>
  <c r="F101" i="2"/>
  <c r="F102" i="2"/>
  <c r="F103" i="2"/>
  <c r="F108" i="2"/>
  <c r="F109" i="2"/>
  <c r="F110" i="2"/>
  <c r="F116" i="2"/>
  <c r="F118" i="2"/>
  <c r="F119" i="2"/>
  <c r="F99" i="2"/>
  <c r="F117" i="2"/>
  <c r="F83" i="2"/>
  <c r="F89" i="2" l="1"/>
  <c r="F87" i="2"/>
  <c r="F88" i="2"/>
  <c r="F91" i="2"/>
  <c r="F92" i="2"/>
  <c r="F93" i="2"/>
  <c r="F291" i="2" l="1"/>
  <c r="F298" i="2"/>
  <c r="F252" i="2"/>
  <c r="F253" i="2"/>
  <c r="F361" i="2" l="1"/>
  <c r="D360" i="3" s="1"/>
  <c r="F84" i="2"/>
  <c r="F85" i="2"/>
  <c r="F86" i="2"/>
  <c r="F94" i="2"/>
  <c r="F96" i="2"/>
  <c r="F95" i="2"/>
  <c r="F209" i="2"/>
  <c r="F208" i="2"/>
  <c r="F79" i="2"/>
  <c r="F80" i="2" s="1"/>
  <c r="D79" i="3" s="1"/>
  <c r="F63" i="2"/>
  <c r="F61" i="2"/>
  <c r="F58" i="2"/>
  <c r="F54" i="2"/>
  <c r="F56" i="2" s="1"/>
  <c r="D56" i="3" s="1"/>
  <c r="F45" i="2"/>
  <c r="F44" i="2"/>
  <c r="F51" i="2" s="1"/>
  <c r="D51" i="3" s="1"/>
  <c r="F29" i="2"/>
  <c r="F33" i="2" s="1"/>
  <c r="D33" i="3" s="1"/>
  <c r="F22" i="2"/>
  <c r="F21" i="2"/>
  <c r="D19" i="3" l="1"/>
  <c r="D77" i="3"/>
  <c r="F287" i="2"/>
  <c r="D286" i="3" s="1"/>
  <c r="F23" i="2"/>
  <c r="D23" i="3" s="1"/>
  <c r="F59" i="2"/>
  <c r="D59" i="3" s="1"/>
  <c r="F205" i="2"/>
  <c r="D204" i="3" s="1"/>
  <c r="F486" i="2" l="1"/>
  <c r="F487" i="2" s="1"/>
  <c r="F488" i="2" s="1"/>
  <c r="D485" i="3"/>
  <c r="D486" i="3" s="1"/>
  <c r="D487" i="3" s="1"/>
</calcChain>
</file>

<file path=xl/sharedStrings.xml><?xml version="1.0" encoding="utf-8"?>
<sst xmlns="http://schemas.openxmlformats.org/spreadsheetml/2006/main" count="1390" uniqueCount="487">
  <si>
    <t>Projektuesi:</t>
  </si>
  <si>
    <t>Objekti:</t>
  </si>
  <si>
    <t>NR.</t>
  </si>
  <si>
    <t>KODI</t>
  </si>
  <si>
    <t>EMËRTIMI I PUNIMEVE.</t>
  </si>
  <si>
    <t>NJËSIA</t>
  </si>
  <si>
    <t>SASIA</t>
  </si>
  <si>
    <t>m3</t>
  </si>
  <si>
    <t>m2</t>
  </si>
  <si>
    <t>SHUMA 1:</t>
  </si>
  <si>
    <t>SHUMA 2:</t>
  </si>
  <si>
    <t>ton</t>
  </si>
  <si>
    <t>SHUMA 4:</t>
  </si>
  <si>
    <t>SHUMA 5:</t>
  </si>
  <si>
    <t>SHUMA 6:</t>
  </si>
  <si>
    <t>SHUMA 7:</t>
  </si>
  <si>
    <t>SHUMA 8:</t>
  </si>
  <si>
    <t>SHUMA 9:</t>
  </si>
  <si>
    <t>10. PUNIME BOJATISJE</t>
  </si>
  <si>
    <t>Boje hidroplastike cilesi e larte</t>
  </si>
  <si>
    <t>SHUMA 10:</t>
  </si>
  <si>
    <t>Shuma Analiza</t>
  </si>
  <si>
    <t>Shuma TVSH (20%)</t>
  </si>
  <si>
    <t>Shuma me TVSH</t>
  </si>
  <si>
    <t>ATRIA STUDIO</t>
  </si>
  <si>
    <t>F V hekur betoni periodik Ø 6 - 10 mm</t>
  </si>
  <si>
    <t>ml</t>
  </si>
  <si>
    <t>cope</t>
  </si>
  <si>
    <t>1. PRISHJE</t>
  </si>
  <si>
    <t>2. PUNIME DHEU</t>
  </si>
  <si>
    <t>3. PUNIME BETONI DHE B/A</t>
  </si>
  <si>
    <t>SHUMA 3 :</t>
  </si>
  <si>
    <t>6. PUNIME TAVANI DHE SUVATIMI</t>
  </si>
  <si>
    <t>9. PUNIME DYER DRITARE</t>
  </si>
  <si>
    <t>SHUMA 11:</t>
  </si>
  <si>
    <t>SHUMA 12:</t>
  </si>
  <si>
    <t>SHUMA 13:</t>
  </si>
  <si>
    <t>SHUMA 14:</t>
  </si>
  <si>
    <t>kompl</t>
  </si>
  <si>
    <t>Prishje pjesore Suvatimet me lageshti kati perdhe</t>
  </si>
  <si>
    <t>Prishje shtresa betoni ose pllaka betoni (Pjeset ku do te realizohet drenazhimi)</t>
  </si>
  <si>
    <t>Germim dheu, ekskavator me goma 0.25m3,shkarkimi ne toke (Gerrmimi per drenazxhimin)</t>
  </si>
  <si>
    <t xml:space="preserve">5. PUNIME MURATURE </t>
  </si>
  <si>
    <t>Shtrese betoni C 16/20 (Ne seksionet ku kryhen punimet per drenazhimin)</t>
  </si>
  <si>
    <t>Hidroizolim me rrjete dhe bikomponent (muret kati perdhe dhe tualetet)</t>
  </si>
  <si>
    <t>8. PUNIME HIDROIZOLIMI</t>
  </si>
  <si>
    <t>vlere</t>
  </si>
  <si>
    <t>F V vetrate d/alumini me dopio xham (Vetratat kati 2 ku hiqen muret)</t>
  </si>
  <si>
    <t>Furnizimi me energji elektrike I ambjenteve</t>
  </si>
  <si>
    <t xml:space="preserve">F.V Paneli elektrik kryesor I objektit </t>
  </si>
  <si>
    <t>F.V Paneli K.0.1_SH</t>
  </si>
  <si>
    <t>F.V Paneli K.0.2_SH</t>
  </si>
  <si>
    <t>F.V Paneli K.1.1_SH</t>
  </si>
  <si>
    <t>F.V Paneli K.1.2_SH</t>
  </si>
  <si>
    <t>F.V Paneli K.1.3_SH</t>
  </si>
  <si>
    <t>F.V Paneli K.2.1_SH</t>
  </si>
  <si>
    <t>F.V Kabell FG16OM16 5x10mm2</t>
  </si>
  <si>
    <t>F.V Kabell FG16OM16 5x16mm2</t>
  </si>
  <si>
    <t>Sistemi I ndricimit</t>
  </si>
  <si>
    <t>Ndricimi normal</t>
  </si>
  <si>
    <t>F.V Ndricues rrethor cilindrik 9.6W per montim jashte muri</t>
  </si>
  <si>
    <t>F.V Ndricues tokesor per ambjentet e zyrave, 4000K, 30-40W</t>
  </si>
  <si>
    <t>F.V Ndricues te varur rrethor tek atriumi ne krah te shkalleve, 4000K, 30-40W</t>
  </si>
  <si>
    <r>
      <t>F.V Sensor levizje per ndricimin 360</t>
    </r>
    <r>
      <rPr>
        <sz val="11"/>
        <color theme="1"/>
        <rFont val="Calibri"/>
        <family val="2"/>
      </rPr>
      <t>⁰</t>
    </r>
  </si>
  <si>
    <t xml:space="preserve">F.V Kabell FG16OM16 3x1.5mm2 </t>
  </si>
  <si>
    <t>F.V Tub Plastik I drejte 20 perfshire:
- kapse tubi 20 cdo 0.5m
- Vide + upa 6per cdo kapese</t>
  </si>
  <si>
    <t>F.V Kuti shperndarese 10x10 katrore IP55 me gomina</t>
  </si>
  <si>
    <t>F.V Kuti shperndarese 150x110 IP55 me gomina</t>
  </si>
  <si>
    <t xml:space="preserve">F.V Tub fleksibel 20 per instalim per furnizimin e celesave </t>
  </si>
  <si>
    <t>Ndricimi emergjent</t>
  </si>
  <si>
    <t xml:space="preserve">F.V Kabell FG16OM16 2x1.5mm2 </t>
  </si>
  <si>
    <t>Detektimi I zjarrit</t>
  </si>
  <si>
    <t>F.V Central I detektimit te zjarrit, I adresueshem me 4 zona</t>
  </si>
  <si>
    <t>F.V Sensor termik-optik per detektimin e zjarrit</t>
  </si>
  <si>
    <t>F.V Sirene akustike e adresueshme</t>
  </si>
  <si>
    <t>F.V Manual Call Point I adresueshem</t>
  </si>
  <si>
    <t>F.V Modul input/output I adresueshem</t>
  </si>
  <si>
    <t>F.V Kabell FG4OM1 2x0.8mm2 per detektim e zjarrit FG29OHM16</t>
  </si>
  <si>
    <r>
      <t>F.V Kthese 90</t>
    </r>
    <r>
      <rPr>
        <sz val="11"/>
        <color theme="1"/>
        <rFont val="Calibri"/>
        <family val="2"/>
      </rPr>
      <t>⁰ per tubin plastik te drejte 20</t>
    </r>
  </si>
  <si>
    <t>Sistemi Voice Evacuation</t>
  </si>
  <si>
    <t>F.V Centrali I lajmerimit PA/VA, me 6 zona te ampilifikuara me fuqi totali deri ne 500W. 3 audio input dhe mundesia per vendosje mikrofoni per thirrje sipas zonave, I pershtatshem per montim ne rack, EN54-24</t>
  </si>
  <si>
    <r>
      <t xml:space="preserve">F.V Autoparlant tavanor 6W per sistem 100V EN54-24 me dimension </t>
    </r>
    <r>
      <rPr>
        <sz val="11"/>
        <color theme="1"/>
        <rFont val="Calibri"/>
        <family val="2"/>
      </rPr>
      <t>Ø200mmx90mm</t>
    </r>
  </si>
  <si>
    <t>F.V Mikrofon qe lidhet me centralin EVAC me perzgjedhje te zonave per komunik zanor</t>
  </si>
  <si>
    <t>F.V Kabell fuqie zjarrdurues 600/1000V FTG18OM16 ph/f 120 2x2.5mm2</t>
  </si>
  <si>
    <t>F.V Kuti shperndarese zjarrduruese E90 me klemeri qeramike, permasa 126x126x76 perfshire vidat zjarreduruese per instalim ne mur apo tavan</t>
  </si>
  <si>
    <t>F.V Kapese metalike e zinguar zjarreduruese me diameter 14mm per instalimin e kabllit zjarrdurues ne tavan perfshrie vidat zjarreduruese per instlaim ne mur apo tavan</t>
  </si>
  <si>
    <t>Kanalina metalike</t>
  </si>
  <si>
    <t>F.V Kanaline metalike e vrimezuar 200x75, instalim ne tavan e kompletuar</t>
  </si>
  <si>
    <t>F.V Profil metalik tipit C</t>
  </si>
  <si>
    <t>F.V Aksesor kanaline 200, kthese 90 ne plan</t>
  </si>
  <si>
    <t>F.V Aksesor kanaline 200, TEE ne plan</t>
  </si>
  <si>
    <t>F.V Kanaline metalike e vrimezuar 300x75, instalim ne tavan e kompletuar</t>
  </si>
  <si>
    <t>F.V Aksesor kanaline 300, kthese 90 ne plan</t>
  </si>
  <si>
    <t>F.V Aksesor kanaline 300, TEE ne plan</t>
  </si>
  <si>
    <t>F.V Prixhionier 8 L=1m</t>
  </si>
  <si>
    <t>Sistemi Data dhe CCTV</t>
  </si>
  <si>
    <t>F.V Rack kryesor 42 Unit I montuar ne dysheme I kompletuar me dere xhami dhe kapake anesor</t>
  </si>
  <si>
    <t>F.V Rack kryesor 36 Unit I montuar ne mur I kompletuar me dere xhami dhe kapake anesor</t>
  </si>
  <si>
    <t>F.V Switch 24 porta gigabit me dy porta fibre</t>
  </si>
  <si>
    <t>F.V Patchpanel me 24 porta</t>
  </si>
  <si>
    <t>F.V Patchguide</t>
  </si>
  <si>
    <t>F.V Switch POE me 8 porta</t>
  </si>
  <si>
    <t xml:space="preserve">F.V Switch fibre. Switch core qendror me 2x100 gigabit qsfp28 porta dhe 16x25 gigabit qsfp 28 porta </t>
  </si>
  <si>
    <t>F.V Bllok prizash me 8 shuko</t>
  </si>
  <si>
    <t>F.V Ventilator per montim ne rack I pajisur me sensor temperature per fikje ndezje automatike</t>
  </si>
  <si>
    <t>F.V Patchcorda utp Cat.6 L=1.5m</t>
  </si>
  <si>
    <t>F.V Kamera Dome 4mp</t>
  </si>
  <si>
    <t>F.V Ekran 43" per vizualizimin e CCTV</t>
  </si>
  <si>
    <t>F.v Patchpanel optik me konektor lc dopio me dy porta dopio te terminuara</t>
  </si>
  <si>
    <t>F.V Konfigurim sistemi</t>
  </si>
  <si>
    <t>set</t>
  </si>
  <si>
    <t>F.V Tub fleksibel 20 per instalim te jashtem ne dysheme per furnizimin e prizave data nga kanalina nga poshte dyshemese teknike
Ref. Elettrocanali</t>
  </si>
  <si>
    <t>F.V Kabell data FUTP cat 6
Ref. Digitus</t>
  </si>
  <si>
    <t>F.V Fiber optike me 4 fije SM</t>
  </si>
  <si>
    <t>F.V Central telefonik IP per 100 numra</t>
  </si>
  <si>
    <t>Sistemi I fuqise</t>
  </si>
  <si>
    <t xml:space="preserve">F.V Kabell fuqie FG16OM16 3x2.5mm2 </t>
  </si>
  <si>
    <t xml:space="preserve">F.V Kabell fuqie FG16OM16 3x4mm2 </t>
  </si>
  <si>
    <t xml:space="preserve">F.V Kabell fuqie FG16OM16 3x6mm2 </t>
  </si>
  <si>
    <t>F.V Kuti shperndarese 100x100 katrore IP55 me gomina</t>
  </si>
  <si>
    <t>F.V Kuti shperndarese 150x110 katrore IP55 me gomina</t>
  </si>
  <si>
    <t xml:space="preserve">F.V Tub fleksibel 20 per instalim ne dysheme per furnizimin e prizave shuko </t>
  </si>
  <si>
    <t>Access Control and Alarm System</t>
  </si>
  <si>
    <t>F.V Kundrabrave elektrike</t>
  </si>
  <si>
    <t>F.V Lexues afersie I kartave</t>
  </si>
  <si>
    <t>F.V Buton komandimi per hapjen e dyerve</t>
  </si>
  <si>
    <t>F.V Karte afersie per hapjen e dyerve</t>
  </si>
  <si>
    <t>F.V Central alarmi kunder vjedhjes</t>
  </si>
  <si>
    <t>F.V Sensor volumetrik 90</t>
  </si>
  <si>
    <t>F.V Tastiere komandimi ne distance</t>
  </si>
  <si>
    <t>F.V Sirene lajmeruese</t>
  </si>
  <si>
    <t>F.V Kombinator telefonik GSM</t>
  </si>
  <si>
    <t>F.V Kabell alarmi 4x0.22+2x0.5mm2</t>
  </si>
  <si>
    <t>F.V Kabell BUS 2x2.5+2x2.5mm2</t>
  </si>
  <si>
    <t>12. PUNIME ELEKTRIKE</t>
  </si>
  <si>
    <t>13. PUNIME HIDROTEKNIKE</t>
  </si>
  <si>
    <r>
      <t xml:space="preserve">F.V Dalje komandimi e perbere:
</t>
    </r>
    <r>
      <rPr>
        <sz val="9"/>
        <color theme="1"/>
        <rFont val="Cambria"/>
        <family val="1"/>
      </rPr>
      <t>- kuti gipsi 3M- 1 cope
- suport 3M - 1 cope
- kapak 3M - 1 cope
- celes I thjeshte komandimi - 1 cope</t>
    </r>
  </si>
  <si>
    <r>
      <t xml:space="preserve">F.V Dalje komandimi e perbere:
</t>
    </r>
    <r>
      <rPr>
        <sz val="9"/>
        <color theme="1"/>
        <rFont val="Cambria"/>
        <family val="1"/>
      </rPr>
      <t>- kuti gipsi 3M- 1 cope
- suport 3M - 1 cope
- kapak 3M - 1 cope
- celes I thjeshte komandimi - 2 cope</t>
    </r>
  </si>
  <si>
    <r>
      <t xml:space="preserve">F.V Dalje komandimi e perbere:
</t>
    </r>
    <r>
      <rPr>
        <sz val="9"/>
        <color theme="1"/>
        <rFont val="Cambria"/>
        <family val="1"/>
      </rPr>
      <t>- kuti gipsi 3M- 1 cope
- suport 3M - 1 cope
- kapak 3M - 1 cope
- celes I thjeshte komandimi - 3 cope</t>
    </r>
  </si>
  <si>
    <r>
      <t xml:space="preserve">F.V Tub Plastik I drejte 20 perfshire:
</t>
    </r>
    <r>
      <rPr>
        <sz val="9"/>
        <color theme="1"/>
        <rFont val="Cambria"/>
        <family val="1"/>
      </rPr>
      <t>- kapse tubi 20 cdo 0.5m
- Vide + upa 6per cdo kapese</t>
    </r>
  </si>
  <si>
    <t>F.V Ndricues me piktogram EXIT me autonomi 180min:</t>
  </si>
  <si>
    <t>F.V Ndricues antipanik 4.3W me autonomi 1.5-3 ore:</t>
  </si>
  <si>
    <r>
      <t xml:space="preserve">F.V Post pune I perbere nga:
</t>
    </r>
    <r>
      <rPr>
        <sz val="9"/>
        <color theme="1"/>
        <rFont val="Cambria"/>
        <family val="1"/>
      </rPr>
      <t>- priza data cat 6 - 1 cope
- suport 3M - 1 cope
- kapak 3M - 1 cope
- tape mbyllese - 2 cope
- kuti 3m gipsi - 1 cope
Ref. Chiara ABB</t>
    </r>
  </si>
  <si>
    <r>
      <t xml:space="preserve">F.V Post pune I perbere nga:
</t>
    </r>
    <r>
      <rPr>
        <sz val="9"/>
        <color theme="1"/>
        <rFont val="Cambria"/>
        <family val="1"/>
      </rPr>
      <t>- priza data cat 6 - 2cope
- suport 3M - 1 cope
- kapak 3M - 1 cope
- tape mbyllese - 1 cope
- kuti 3m gipsi - 1 cope
Ref. Chiara ABB</t>
    </r>
  </si>
  <si>
    <r>
      <t xml:space="preserve">F.V Post pune I perbere nga:
</t>
    </r>
    <r>
      <rPr>
        <sz val="9"/>
        <color theme="1"/>
        <rFont val="Cambria"/>
        <family val="1"/>
      </rPr>
      <t>- priza shuko te kuqe -2 cope
- suport 4M - 1 cope
- kapak 4M - 1 cope
- kuti gipsi 4M</t>
    </r>
  </si>
  <si>
    <r>
      <t xml:space="preserve">F.V Post pune I perbere nga:
</t>
    </r>
    <r>
      <rPr>
        <sz val="9"/>
        <color theme="1"/>
        <rFont val="Cambria"/>
        <family val="1"/>
      </rPr>
      <t>- priza shuko te bardha -2 cope
- suport 4M - 1 cope
- kapak 4M - 1 cope
- kuti gipsi 4M</t>
    </r>
  </si>
  <si>
    <r>
      <t xml:space="preserve">F.V Dalje priza sherbimi e perbere nga:
</t>
    </r>
    <r>
      <rPr>
        <sz val="9"/>
        <color theme="1"/>
        <rFont val="Cambria"/>
        <family val="1"/>
      </rPr>
      <t>- priza shuko 1 cope
- kuti gipsi 3m - 1 cope
- suport 3m - 1 cope
- kapak 3m - 1 cope
Ref. Chiara ABB</t>
    </r>
  </si>
  <si>
    <r>
      <t xml:space="preserve">F.V Dalje priza sherbimi e perbere nga:
</t>
    </r>
    <r>
      <rPr>
        <sz val="9"/>
        <color theme="1"/>
        <rFont val="Cambria"/>
        <family val="1"/>
      </rPr>
      <t>- priza shuko 2 cope
- kuti gipsi 4m - 1 cope
- suport 4m - 1 cope
- kapak 4m - 1 cope
Ref. Chiara ABB</t>
    </r>
  </si>
  <si>
    <t>14. PUNIME MEKANIKE</t>
  </si>
  <si>
    <t>15. PUNIME MRTOJTJE NGA ZJARRI</t>
  </si>
  <si>
    <t>Suvatim ne fasade me rrjete ne seksionet e demtuar nga lageshtia.</t>
  </si>
  <si>
    <t>a - Sistemi i furnizimit me uje dhe shkarkimeve te ujrave te ndotura</t>
  </si>
  <si>
    <t>komplet</t>
  </si>
  <si>
    <t>Mur b/a C 25/30   (Muri betonit per arkiven)</t>
  </si>
  <si>
    <t>Ndarje provisore tek salla mbledhjeve (Strukture duralumin mme palosje)</t>
  </si>
  <si>
    <t>Prishje e tavanit te gipsit ne korridoret e jashtme dhe cmontim i elementeve elektrik</t>
  </si>
  <si>
    <t>16. PAISJE MEDIA DHE INFORMIM</t>
  </si>
  <si>
    <t>F.V - televizoreve informues 55'' (121 cm x 68 cm) ne tavan te recepsioni ne katin 0, (perfshire askesoret metalik per fiksimin ne tavan)</t>
  </si>
  <si>
    <t>2 tabelave elektronike tokesore informuese ne recepsion ne katin 0. (perfshire askesoret metalik per fiksimin ne Mur)</t>
  </si>
  <si>
    <t>F V dere d/alumini gjeresi 70 cm</t>
  </si>
  <si>
    <t>F V dere d/alumini gjeresi 80 cm</t>
  </si>
  <si>
    <t>F V dere d/alumini gjeresi 90 cm</t>
  </si>
  <si>
    <t>F V dere d/alumini gjeresi 100 cm</t>
  </si>
  <si>
    <t>Ndryshimi i vetrates te momenti I hyrjes me hapje nga ana e kundert (kati 0)</t>
  </si>
  <si>
    <t>F V vetrate xhami me sistem rreshqites (kati 2 salla e mbledhjeve)</t>
  </si>
  <si>
    <t xml:space="preserve">F V dy Dyer metalike automatike me 2 kanata per bllokimin e pasazheve </t>
  </si>
  <si>
    <t>F V dere d/alumini gjeresi 110~120 cm</t>
  </si>
  <si>
    <t>F V dere per dalje emergjente ( kati -1), rezistente nga zjarri</t>
  </si>
  <si>
    <t>Gjenerator 200kVA silencioz I mbyllur canopy</t>
  </si>
  <si>
    <t>F.V Kabell FG16OM16 3x1x150+2x95</t>
  </si>
  <si>
    <t>F.V Kabell FG16OM16 5x25mm2</t>
  </si>
  <si>
    <t>F.V Ndricues mural tek shkallet, me ndricim te dyanshem lart e poshte</t>
  </si>
  <si>
    <t>F.V Driver 75W</t>
  </si>
  <si>
    <t>F.V Shirit LED per korridoret e jashtme se bashku me aksesoret e montimit ne gips dhe mbulesen e profilit metalik, 12W/ml, 4000K</t>
  </si>
  <si>
    <t>F.V Driver 250W</t>
  </si>
  <si>
    <r>
      <t xml:space="preserve">F.V Dalje komandimi e perbere:
</t>
    </r>
    <r>
      <rPr>
        <sz val="9"/>
        <color theme="1"/>
        <rFont val="Cambria"/>
        <family val="1"/>
      </rPr>
      <t>- kuti 4M- 1 cope
- suport 4M  - 1 cope
- kapak 4M - 1 cope
- celes I thjeshte komandimi - 3 cope</t>
    </r>
  </si>
  <si>
    <r>
      <t xml:space="preserve">F.V Dalje komandimi e perbere:
</t>
    </r>
    <r>
      <rPr>
        <sz val="9"/>
        <color theme="1"/>
        <rFont val="Cambria"/>
        <family val="1"/>
      </rPr>
      <t>- kuti 3M- 1 cope
- suport 3M  - 1 cope
- kapak 3M - 1 cope
- celes I thjeshte komandimi - 2 cope
- tape fallso - 1 cope</t>
    </r>
  </si>
  <si>
    <r>
      <t xml:space="preserve">F.V Dalje komandimi e perbere:
</t>
    </r>
    <r>
      <rPr>
        <sz val="9"/>
        <color theme="1"/>
        <rFont val="Cambria"/>
        <family val="1"/>
      </rPr>
      <t>- kuti 3M- 1 cope
- suport 3M  - 1 cope
- kapak 3M - 1 cope
- celes I thjeshte komandimi - 1 cope
- tape fallso - 2 cope</t>
    </r>
  </si>
  <si>
    <t>Demontim I instalimeve ekzistuese dhe spostim ne vendin qe do te caktohet per magazinim</t>
  </si>
  <si>
    <t xml:space="preserve">F.V Tub Pex/Al/Pex (Ø16 x 2.0) mm ,i  termoizoluar δ= 6mm   </t>
  </si>
  <si>
    <t>F.V Tub Pex/Al/Pex (Ø20 x 2.25) mm, i  termoizoluar δ= 6mm</t>
  </si>
  <si>
    <t>F.V TEE me presim Pex/Al/Pex Ø16 mm</t>
  </si>
  <si>
    <t>F.V TEE me presim Pex/Al/Pex Ø20 mm</t>
  </si>
  <si>
    <t>F.V Tub PPR Ø25 mm</t>
  </si>
  <si>
    <t>F.V Tub PPR Ø32 mm</t>
  </si>
  <si>
    <t>F.V Tub PPR Ø40 mm</t>
  </si>
  <si>
    <t>F.V Tub PPR Ø63 mm</t>
  </si>
  <si>
    <t>F.V Tub PPR Ø75 mm</t>
  </si>
  <si>
    <t>F.V Tub PPR Ø90 mm</t>
  </si>
  <si>
    <t>F.V Brryla PPR Ø25 mm</t>
  </si>
  <si>
    <t>F.V Brryla PPR Ø32 mm</t>
  </si>
  <si>
    <t>F.V Brryla PPR Ø63 mm</t>
  </si>
  <si>
    <t>F.V Brryla PPR Ø75 mm</t>
  </si>
  <si>
    <t>F.V Brryla PPR Ø90 mm</t>
  </si>
  <si>
    <t>F.V TEE e reduktuar PPR Ø40x25x40 mm</t>
  </si>
  <si>
    <t>F.V TEE e reduktuar PPR Ø40x32x40 mm</t>
  </si>
  <si>
    <t>F.V TEE e reduktuar PPR Ø63x40x63 mm</t>
  </si>
  <si>
    <t>F.V TEE e reduktuar PPR Ø75x32x75 mm</t>
  </si>
  <si>
    <t>F.V TEE e reduktuar PPR Ø90x75x90 mm</t>
  </si>
  <si>
    <t>F.V Reduksion PPR Ø40x32 mm</t>
  </si>
  <si>
    <t>F.V Reduksion PPR Ø75x63 mm</t>
  </si>
  <si>
    <t>F.V Reduksion PPR Ø90x63 mm</t>
  </si>
  <si>
    <t xml:space="preserve">F.V Brryla me presim me fileto M Ø16 x 1/2" </t>
  </si>
  <si>
    <t xml:space="preserve">F.V Brryla me presim me fileto F Ø16 x 1/2'' </t>
  </si>
  <si>
    <t xml:space="preserve">F.V Brryla me presim me fileto F Ø20 x 1/2'' </t>
  </si>
  <si>
    <t>F.V Fasheta me gomine, per tub PPR Ø63 mm</t>
  </si>
  <si>
    <t>F.V Kasete kolektori 35 x 35 x 9 cm</t>
  </si>
  <si>
    <t>F.V Kasete kolektori 50 x 35 x 9 cm</t>
  </si>
  <si>
    <t>F.V Kolektor shperndares furnizimi me uje 3/4" M/F me 2 dalje 1/2"</t>
  </si>
  <si>
    <t>F.V Kolektor shperndares furnizimi me uje 3/4" M/F me 3 dalje 1/2"</t>
  </si>
  <si>
    <t>F.V Kolektor shperndares furnizimi me uje 3/4" M/F me 4 dalje 1/2"</t>
  </si>
  <si>
    <t>F.V Kolektor shperndares furnizimi me uje 3/4" M/F me 5 dalje 1/2"</t>
  </si>
  <si>
    <t>F.V Saracineska kendore 3/4"</t>
  </si>
  <si>
    <t>F.V Tapa fundor 3/4" per kolektoret e furnizimit me uje</t>
  </si>
  <si>
    <t>F.V Buketon 1/2" x Ø16 mm</t>
  </si>
  <si>
    <t>F.V Buketon 1/2" x Ø20 mm</t>
  </si>
  <si>
    <t>F.V Rakord me shtrengim Ø20 x 3/4" M</t>
  </si>
  <si>
    <t>F.V Manikot PPR Ø25 x 3/4" M</t>
  </si>
  <si>
    <t>F.V Manikot PPR Ø32 x 3/4" M</t>
  </si>
  <si>
    <t>F.V Tapa prove per pajisjet 1/2"</t>
  </si>
  <si>
    <t>F.V Minisaracinesika me filter per pajisjet 1/2"</t>
  </si>
  <si>
    <t>F.V Elemente plotesues per instalimet e linjave hidraulike (rakorderi, upa, prizhonier, fasheta, fije lini, paste,etj)</t>
  </si>
  <si>
    <t xml:space="preserve">F.V Tuba PP Silent Ø50 mm   </t>
  </si>
  <si>
    <t xml:space="preserve">F.V Tuba PP Silent Ø75 mm   </t>
  </si>
  <si>
    <t>F.V Tuba PP Silent Ø110 mm</t>
  </si>
  <si>
    <t>F.V Tuba PP Silent Ø160 mm</t>
  </si>
  <si>
    <t xml:space="preserve">F.V Brryla PP Silent Ø50 mm x 45° </t>
  </si>
  <si>
    <t xml:space="preserve">F.V Brryla PP Silent Ø50 mm x 90° </t>
  </si>
  <si>
    <t xml:space="preserve">F.V Brryla PP Silent Ø75 mm x 45° </t>
  </si>
  <si>
    <t xml:space="preserve">F.V Brryla PP Silent Ø110 mm x 45° </t>
  </si>
  <si>
    <t xml:space="preserve">F.V Brryla PP Silent Ø110 mm x 90° </t>
  </si>
  <si>
    <t>F.V Brrage PP Silent Ø50x50 mm</t>
  </si>
  <si>
    <t>F.V Brrage PP Silent Ø75x50 mm</t>
  </si>
  <si>
    <t>F.V Brrage PP Silent Ø110x50 mm</t>
  </si>
  <si>
    <t>F.V Brrage PP Silent Ø110x75 mm</t>
  </si>
  <si>
    <t xml:space="preserve">F.V Brrage PP Silent Ø110x110mm </t>
  </si>
  <si>
    <t xml:space="preserve">F.V Brrage PP Silent Ø160x110mm </t>
  </si>
  <si>
    <t>F.V Brrage PP Silent Ø110x50mm 90°</t>
  </si>
  <si>
    <t>F.V Brrage PP Silent Ø110x110mm 90°</t>
  </si>
  <si>
    <t>F.V Tapa inspektimi Ø110mm</t>
  </si>
  <si>
    <t>F.V Tapa inspektimi Ø160mm</t>
  </si>
  <si>
    <t>F.V Reduksion koncentrik PP Ø110 x 50 mm</t>
  </si>
  <si>
    <t>F.V Reduksion koncentrik PP Ø160 x 110 mm</t>
  </si>
  <si>
    <t>F.V Sifon Ø50 mm</t>
  </si>
  <si>
    <t>F.V Sifon Ø75 mm</t>
  </si>
  <si>
    <t>F.V Sifon Ø110 mm</t>
  </si>
  <si>
    <t>F.V Sifon Ø160 mm</t>
  </si>
  <si>
    <t>F.V Boiler vertikal 80 liter</t>
  </si>
  <si>
    <t>F.V Boiler 10 liter per pozicionim poshte lavamanit</t>
  </si>
  <si>
    <t>F.V Boiler 15 liter per pozicionim poshte lavamanit</t>
  </si>
  <si>
    <t>F.V WC sospezo + Kasete shkarkimi inkaso 12 cm + buton</t>
  </si>
  <si>
    <t>F.V Lavaman kollone + grup mishelimi</t>
  </si>
  <si>
    <t>F.V Lavapjate + grup mishelimi</t>
  </si>
  <si>
    <t>F.V Pilete emergjence Ø50 mm</t>
  </si>
  <si>
    <t>F.V Fasheta per tub Ø75 mm me guanicion gome dhe element fiksimi ne suport</t>
  </si>
  <si>
    <t>F.V Fasheta per tub Ø110 mm me guanicion gome dhe element fiksimi ne suport</t>
  </si>
  <si>
    <t>F.V Elemente ndihmese dhe plotesues konsumi (lubrifikant, gur zmeril, etj)</t>
  </si>
  <si>
    <t xml:space="preserve">I-Aspirimi i tualeteve </t>
  </si>
  <si>
    <t>F.V Tuba PP Ø110 mm</t>
  </si>
  <si>
    <t>F.V Brryla PP Ø110 mm 45°</t>
  </si>
  <si>
    <t>F.V Brryla PP Ø110 mm 90°</t>
  </si>
  <si>
    <t xml:space="preserve">F.V Brrage PP Ø110x110 mm </t>
  </si>
  <si>
    <t>F.V Fasheta per tub Ø110 me guanicion gome dhe element fiksimi ne suport</t>
  </si>
  <si>
    <t>F.V Aspirator Qmax = 65 m³/h</t>
  </si>
  <si>
    <t>F.V Aspirator Qmax = 85 m³/h</t>
  </si>
  <si>
    <t>F.V Aspirator Qmax = 100 m³/h</t>
  </si>
  <si>
    <t>F.V Elemente plotesues per sistemin e aspirimit te tualeteve (upa, prizhonier, fasheta,etj)</t>
  </si>
  <si>
    <t>F.V Tub bakri Ø 6.35, δ= 0.8 mm dhe termoizolim me spesor δ=10~13mm</t>
  </si>
  <si>
    <t>F.V Tub bakri Ø 9.52, δ= 0.8 mm dhe termoizolim me spesor δ=10~13mm</t>
  </si>
  <si>
    <t>F.V Tub bakri Ø 12.7, δ= 0.8 mm dhe termoizolim me spesor δ=10~13mm</t>
  </si>
  <si>
    <t>F.V Tub bakri Ø 15.88 dhe rakorderi, δ= 1.0 mm dhe termoizolim me spesor δ=10~13mm</t>
  </si>
  <si>
    <t>F.V Tub bakri Ø 19.05 dhe rakorderi, δ= 1.2 mm dhe termoizolim me spesor δ=10~13mm</t>
  </si>
  <si>
    <t>F.V Tub bakri Ø 22.2 dhe rakorderi, δ= 1.2 mm dhe termoizolim me spesor δ=10~13mm</t>
  </si>
  <si>
    <t>F.V Tub bakri Ø 25.4 dhe rakorderi, δ= 1.2 mm dhe termoizolim me spesor δ=10~13mm</t>
  </si>
  <si>
    <t>F.V Tub bakri Ø 28.58 dhe rakorderi, δ= 1.2 mm dhe termoizolim me spesor δ=10~13mm</t>
  </si>
  <si>
    <t>F.V Tub bakri Ø 31.75 dhe rakorderi, δ= 1.2 mm dhe termoizolim me spesor δ=10~13mm</t>
  </si>
  <si>
    <t>F.V Tub bakri Ø 34.9 dhe rakorderi, δ= 1.2 mm dhe termoizolim me spesor δ=10~13mm</t>
  </si>
  <si>
    <t>F.V Tub bakri Ø 38.1 dhe rakorderi, δ= 1.2 mm dhe termoizolim me spesor δ=10~13mm</t>
  </si>
  <si>
    <t xml:space="preserve">F.V Gaz shtese R410A per sistemin e katit 0 </t>
  </si>
  <si>
    <t>kg</t>
  </si>
  <si>
    <t>F.V Gaz shtese R410A per sistemin e katit +1</t>
  </si>
  <si>
    <t>F.V Gaz shtese R410A per sistemin e katit +2</t>
  </si>
  <si>
    <t>F.V Degë bakri E-302SN3 ose ekuivalente</t>
  </si>
  <si>
    <t>F.V Degë bakri E-242SN3 ose ekuivalente</t>
  </si>
  <si>
    <t>F.V Degë bakri E-162SN4 ose ekuivalente</t>
  </si>
  <si>
    <t>F.V Degë bakri E-102SN4 ose ekuivalente</t>
  </si>
  <si>
    <t>F.V Degë bakri MC-21AN1 ose ekuivalente per lidhjen e pajisjeve te jashtme</t>
  </si>
  <si>
    <t>F.V Njesi e brendshme dysheme
-Ngarkese ftohese 2.5 kW, ngarkese ngrohese 2.8 kW
-Fuqia elektrike: 50 W
-Furnizimi elektrik: 1Faze , 220-240V , 50Hz
-Volumi nominal i ajrit  : 420 m³/h
-Niveli i zhurmes max:  32 dB(A)
-Dimensionet H,W,D: 630×1045×220mm
-Pesha:25 kg 
-Lidhjet e tubave: 6.35 / 12.7 mm
-Tubacioni i kondenses: ∅32 mm</t>
  </si>
  <si>
    <t>F.V Njesi e brendshme kasete 4-drejtimshe
-Ngarkese ftohese 3.6 kW, ngarkese ngrohese 4.0 kW
-Fuqia elektrike: 70 W
-Furnizimi elektrik: 1Faze , 220-240V , 50Hz
-Volumi nominal i ajrit  : 570 m³/h
-Niveli i zhurmes max:  33 dB(A)
-Dimensionet H,W,D: 285×620×620mm
-Pesha:18.5 kg 
-Lidhjet e tubave: 6.35 / 12.7 mm
-Tubacioni i kondenses: ∅32 mm</t>
  </si>
  <si>
    <t>F.V Njesi e brendshme kasete 4-drejtimshe
-Ngarkese ftohese 5.0 kW, ngarkese ngrohese 5.6 kW
-Fuqia elektrike: 100 W
-Furnizimi elektrik: 1Faze , 220-240V , 50Hz
-Volumi nominal i ajrit  : 600 m³/h
-Niveli i zhurmes max:  35 dB(A)
-Dimensionet H,W,D: 285×620×620mm
-Pesha: 19.5 kg 
-Lidhjet e tubave: 6.35 / 12.7 mm
-Tubacioni i kondenses: ∅32 mm</t>
  </si>
  <si>
    <t>F.V Njesi e brendshme kasete 4-drejtimshe
-Ngarkese ftohese 5.0 kW, ngarkese ngrohese 5.6 kW
-Fuqia elektrike: 90 W
-Furnizimi elektrik: 1Faze , 220-240V , 50Hz
-Volumi nominal i ajrit  : 840 m³/h
-Niveli i zhurmes max:  32 dB(A)
-Dimensionet H,W,D: 248×840×840mm
-Pesha: 27.5 kg 
-Lidhjet e tubave: 6.35 / 12.7 mm
-Tubacioni i kondenses: ∅32 mm</t>
  </si>
  <si>
    <t>F.V Njesi e brendshme kasete 4-drejtimshe
-Ngarkese ftohese 5.6 kW, ngarkese ngrohese 6.3 kW
-Fuqia elektrike: 90 W
-Furnizimi elektrik: 1Faze , 220-240V , 50Hz
-Volumi nominal i ajrit  : 1080 m³/h
-Niveli i zhurmes max:  32 dB(A)
-Dimensionet H,W,D: 248×840×840mm
-Pesha: 28.5 kg 
-Lidhjet e tubave: 9.52 / 15.88 mm
-Tubacioni i kondenses: ∅32 mm</t>
  </si>
  <si>
    <t xml:space="preserve">F.V Pajisje e jashtme VRF/VRV   
-Kapaciteti total ftohës: 128 kW
-Kapaciteti total ngrohës: 145 kW
-Furnizimi elektrik: 3F/50Hz/400 V      
-Fuqia elektrike: 22.01 kW + 19.84 kW
-Max Current: 53+45 A
-Niveli i zhurmes max:  88 dB(A)
-Dimensionet total  H,W,D: 1725×3238×784mm
-Pesha: 797 kg </t>
  </si>
  <si>
    <t xml:space="preserve">F.V Pajisje e jashtme VRF/VRV  
-Kapaciteti total ftohës: 136 kW
-Kapaciteti total ngrohës: 150 kW
-Furnizimi elektrik: 3F/50Hz/400 V      
-Fuqia elektrike: 22.01 kW + 22.01 kW
-Max Current: 53+53 A
-Niveli i zhurmes max:  88 dB(A)
-Dimensionet total H,W,D: 1725×3238×784mm
-Pesha: 798 kg </t>
  </si>
  <si>
    <t xml:space="preserve">F.V Pajisje rekuperatore ajri 1500 m3/h
-Presioni statik i dispon. 45 -100 Pa
-Kap.Rekuperimi  73-80% 
-Furnizimi elektrik  1F~230V,50Hz 
-Fuqia elektrike 462-660 W
-Dim. HxWxD:525x1800x1130 mm
-Dim. i daljeve ∅ 355 mm  </t>
  </si>
  <si>
    <t xml:space="preserve">F.V Pajisje rekuperatore ajri 2000 m3/h
-Presioni statik i dispon. 40 -120 Pa
-Kap.Rekuperimi  76-80% 
-Furnizimi elektrik  1F~230V,50Hz 
-Fuqia elektrike 666-1340 W
-Dim. HxWxD:525x1800x1430 mm  
-Dim. i daljeve ∅ 355 mm  </t>
  </si>
  <si>
    <t xml:space="preserve">F.V Pajisje rekuperatore ajri 2500 m3/h
-Presioni statik i dispon. 100 Pa
-Kap.Rekuperimi  91% 
-Furnizimi elektrik  1F~230V,50Hz 
-Fuqia elektrike 1190 W
-Dim. HxWxD:500x2000x2000 mm  
-Dim. i daljeve 700x400 mm    </t>
  </si>
  <si>
    <t xml:space="preserve">F.V Pajisje rekuperatore ajri 3000 m3/h
-Presioni statik i dispon. 100 Pa
-Kap.Rekuperimi  90% 
-Furnizimi elektrik  1F~230V,50Hz 
-Fuqia elektrike 1440 W
-Dim. HxWxD:500x2000x2000 mm  
-Dim. i daljeve 700x400 mm    </t>
  </si>
  <si>
    <t xml:space="preserve">F.V Kabell komunikimi 4x2.5 mm² I skermuar </t>
  </si>
  <si>
    <t>F.V Telekomande murale per secilen pajisje WIFI</t>
  </si>
  <si>
    <t>F.V Kuti paramontimi per pajisjet dysheme</t>
  </si>
  <si>
    <t xml:space="preserve"> II- Sistemi i kondicionimit</t>
  </si>
  <si>
    <t xml:space="preserve"> III- Impianti I rikuperimit te ajrit</t>
  </si>
  <si>
    <t>F.V Kanale ajri prej paneli poliuretani I veshur me shtrese alumini nga te dyja anet per aplikime ne ambjente te brendshme. Spesori 20 mm, densiteti 52 kg/m3, trashesia e aluminit 80/80 mikron, shtresa e brendshme e lemuar.</t>
  </si>
  <si>
    <t>F.V Slot linear fryrje me 2 kanale, 1 m</t>
  </si>
  <si>
    <t>F.V Tub flex Ø 160 mm</t>
  </si>
  <si>
    <t>F.V Tub flex Ø 200 mm</t>
  </si>
  <si>
    <t>F.V Grile fryrjeje 50x20 cm</t>
  </si>
  <si>
    <t>F.V Grile fryrjeje 40x20 cm</t>
  </si>
  <si>
    <t>F.V Grile fryrjeje 40x15 cm</t>
  </si>
  <si>
    <t>F.V Grile fryrjeje 30x15 cm</t>
  </si>
  <si>
    <t>F.V Grile thithje 60x20 cm</t>
  </si>
  <si>
    <t>F.V Grile thithje 40x20 cm</t>
  </si>
  <si>
    <t>F.V Grile thithje 40x15 cm</t>
  </si>
  <si>
    <t>F.V Grile thithje 30x15 cm</t>
  </si>
  <si>
    <t>F.V Kundravalvol  metalike per kanal ajri Φ250 mm</t>
  </si>
  <si>
    <t>F.V Kundravalvol  metalike per kanal ajri Φ200 mm</t>
  </si>
  <si>
    <t xml:space="preserve">F.V Grile shiu horizontale 50x25 cm </t>
  </si>
  <si>
    <t>F.V Grile shiu horizontale 50x25 cm + Filter G3</t>
  </si>
  <si>
    <t xml:space="preserve">F.V Grile shiu horizontale 40x25 cm </t>
  </si>
  <si>
    <t>F.V Grile shiu horizontale 40x25 cm + Filter G3</t>
  </si>
  <si>
    <t xml:space="preserve">F.V Grile shiu horizontale 35x25 cm </t>
  </si>
  <si>
    <t>F.V Grile shiu horizontale 35x25 cm + Filter G3</t>
  </si>
  <si>
    <t>F.V Xhunto antivibruese per lidhjen e rekuperatoreve me kanalet e ajrit</t>
  </si>
  <si>
    <t xml:space="preserve"> IV- Sistemi  I tubave te kondesatit</t>
  </si>
  <si>
    <t>F.V Tub kondesati PP Ø 32 mm</t>
  </si>
  <si>
    <t xml:space="preserve">F.V Brryla PP Ø32 mm 45° </t>
  </si>
  <si>
    <t>F.V Brrage PP Ø32 mm x PP Ø32 mm</t>
  </si>
  <si>
    <t>F.V Fashete me gomine Ø32 mm</t>
  </si>
  <si>
    <t>F.V Elemente ndihmese dhe plotesues konsumi (upa, prizhioner, profile metalike, stafa, bulloneri,Upa metalike betoni, lubrifikant, gur zmeril, elektroda saldimi, etj)</t>
  </si>
  <si>
    <t>I.a. Shuaresit e zjarrit</t>
  </si>
  <si>
    <t>F.V Shuares zjarri portabel, me pluhur 6kg, me aftesi shuarse jo me te ulet se 34A -
233BC</t>
  </si>
  <si>
    <t xml:space="preserve">F.V Shuares zjarri portabel, me CO2 6kg, </t>
  </si>
  <si>
    <t>I.b Sistemi i MNZ me Aerosol per ambientin e arkives</t>
  </si>
  <si>
    <t>F.V. Panel i komandimin me 3 zona kontrolli</t>
  </si>
  <si>
    <t>F.V. Gjenerator aerosoli 4.2 kg</t>
  </si>
  <si>
    <t>F.V. Linja shperndarjeje, kuti shperndarese, dedektor dhe elemente te tjera per
impiantin e mbrojtjes nga zjarri me aerosol</t>
  </si>
  <si>
    <t xml:space="preserve">I.c Tabela </t>
  </si>
  <si>
    <t xml:space="preserve">F.V Tabele sinjalizuese: Drejtim dalje emergjence        </t>
  </si>
  <si>
    <t>F.V Tabele sinjalizuese: Tabel EXIT</t>
  </si>
  <si>
    <t xml:space="preserve">F.V Tabele sinjalizuese: Shuarese portative zjarri             </t>
  </si>
  <si>
    <t>F.V Elemente ndihmese per sistemin e mbrojtjes ndaj zjarrit (upa, prizhioner, fasheta, etj.)</t>
  </si>
  <si>
    <t>Prishje muret ekzistues Tualeti</t>
  </si>
  <si>
    <t>Veshje me Adeziv ne vetrata</t>
  </si>
  <si>
    <t>F.V Elemente perforecuese metalike per fiksimin e parapeteve ne koridorin e jashtem (Çdo 60cm)</t>
  </si>
  <si>
    <t>Zevendesimi Vetratat, me vetrata me grila nga jashte</t>
  </si>
  <si>
    <t>Zevendesimi Vetratat tek hyrja me kofigurim per 4 porta me hapje automatike</t>
  </si>
  <si>
    <t>M2 -Mure Gipsi me zeizolim dhe me 2 panele gipsi kunder lageshtires ne cdo faqe, me dopjo strukture (Gjeresi 20cm)</t>
  </si>
  <si>
    <t>M3 -Mure Gipsi me zeizolim dhe me 2 panele gipsi kunder lageshtires ne cdo faqe, me dopjo strukture (Gjeresi 15cm)</t>
  </si>
  <si>
    <t>M4 -Mure Gipsi me zeizolim dhe me 2 panele gipsi standart ne cdo faqe, me dopjo strukture (Gjeresi 15cm)</t>
  </si>
  <si>
    <t>M5 -Mure Gipsi me zeizolim dhe me 2 panele gipsi standart ne cdo faqe,  (Gjeresi 10cm)</t>
  </si>
  <si>
    <t>M6 -Mure Gipsi me zeizolim dhe me 2 panele gipsi standart ne cdo faqe,  (uleset ne klasa)</t>
  </si>
  <si>
    <t>M7 -Mure Gipsi me zeizolim dhe me 1 panel kunder lageshtires ne,  (kollonat e shkarkimit, gjeresi 7cm)</t>
  </si>
  <si>
    <t>M8 -Mure Gipsi me zeizolim dhe me 2 panele gipsi kunder lageshtires ne cdo faqe,  (per lavaman, gjeresi 13cm)</t>
  </si>
  <si>
    <t>Tavane I varur Gipsi kunder lageshtires ambjentet e tualeteve</t>
  </si>
  <si>
    <t>Porta me hapje automatike sensor dhe me sistem automatik hapje ne rast emergjence dhe zjarri, perfshire te gjithe elementet e nevojshem per instalimin</t>
  </si>
  <si>
    <t>Patinim muret e gipsit  (vetem muret e reja te gipsit)</t>
  </si>
  <si>
    <t>Patinim tavanet e gipsit  (vetem tavanet e reja te gipsit)</t>
  </si>
  <si>
    <t>7. PUNIME SHTRESASH DHE VESHJE NE TUALETE</t>
  </si>
  <si>
    <t>Shtrese dhe veshje me pllaka ne tualete (Ngjitje me kolle per pllaka, perfshire aksesoret per realizimin e fugave dhe kendeve)</t>
  </si>
  <si>
    <t>Transport materiale ndertimi, dheu me auto deri ne vendepozitimin e miratuar nga autoritetet vendore</t>
  </si>
  <si>
    <t>Shtrim me rezine epokside (Pietra continua basalto) për dysheme, ne te gjitha ambjentet me perjashtim te tualeteve,</t>
  </si>
  <si>
    <t>Prishje shtresa betoni</t>
  </si>
  <si>
    <t>Prishje soleta b/a</t>
  </si>
  <si>
    <t>Rindertim dhe riparim I soletes se demtuar per realizimin e murit (komplet procesi i riparimit/perforecimit)</t>
  </si>
  <si>
    <t>F.V UPS 40kVA me autonomi 60minuta per ngarkese 50%</t>
  </si>
  <si>
    <t>F.V Ndricues industrial LED 60x60cm, led, 36W</t>
  </si>
  <si>
    <t>F.V HDD 30 TB</t>
  </si>
  <si>
    <t>F.V Central I akses kontrollit dhe alarmit, perfshire licensat e nevojshme</t>
  </si>
  <si>
    <t>F.V Dere automatike hermetike e blinduar te arkiva</t>
  </si>
  <si>
    <t>Parapet metalik be koridorin e jashtem</t>
  </si>
  <si>
    <t>Llamarine per pikore fiksuar sipas projektit</t>
  </si>
  <si>
    <t>Tavane I varur Gipsi kunder lageshtires ne koridore</t>
  </si>
  <si>
    <t>Patinim dhe riparim i kufizuar Muret ekzistuese</t>
  </si>
  <si>
    <t>Patinim dhe riparim i kufizuar Tavanet ekzistuese</t>
  </si>
  <si>
    <t xml:space="preserve">Zevendesimi i vetratave te klasave me vetrata fikse dhe dere me fotoelement </t>
  </si>
  <si>
    <t>Cmontim Parapeti kezistues tek koridoret</t>
  </si>
  <si>
    <t>F.V Paneli K.BAR</t>
  </si>
  <si>
    <t>F.V Ndricues I drejte I varur mbi tavolinat e punes L=1.2m 23W 4000K</t>
  </si>
  <si>
    <t>F.V Rack kryesor 22 Unit I montuar ne mur I kompletuar me dere xhami dhe kapake anesor</t>
  </si>
  <si>
    <t>F.V NVR me 64 kanale, kompletuar me 4hdd 30TB</t>
  </si>
  <si>
    <t>Prishje shtresa Betoni Ekzistuese</t>
  </si>
  <si>
    <t>Hedhje,rrafshim,mbushje dheu me krah, kategoria III</t>
  </si>
  <si>
    <t>Germim dheu me krah e transport k dore 10m,kat III</t>
  </si>
  <si>
    <t>m4</t>
  </si>
  <si>
    <t>Mbushje me cakull per sistemimin e kuotave</t>
  </si>
  <si>
    <t>Mur b/a C 20/25   (Mure per realizimin e disiveleve dhe gropat e pemeve)</t>
  </si>
  <si>
    <t>Shtrese b/a C20/25 (punim dekorativ me siferfaqe finale beton me agregat te ekspozuar" Beton i sprucuar")</t>
  </si>
  <si>
    <t>Shtrese b/a C20/25</t>
  </si>
  <si>
    <t>Shkalle b/a  C20/25 (realizimi shkalleve dhe vaskave me uje)</t>
  </si>
  <si>
    <t>Shtrim pllaka guri, model me hapsira midis pllakave per mbjellje bari</t>
  </si>
  <si>
    <t xml:space="preserve">Shtrim me pllaka guri </t>
  </si>
  <si>
    <t>Mbushje me dhe humus per mbjellje</t>
  </si>
  <si>
    <t>F.V Ndricues Tipi 1 I montuar ne shkalle, aks montimi 7.5cm. I rrumbullaket fi5.6cm, 3000K, 3W, 120lm, IP65, IK10, I kompletuar</t>
  </si>
  <si>
    <t>F.V Ndricues Tipi 2, I shkelshem, stainless steel body, IP68, 2W, 3000K, fi 4cm, 29lm, IK9, 50,000 ore pune, simetrik, I kompletuar</t>
  </si>
  <si>
    <t>F.V Ndricues Tipi 3, shirit LED per ndricimin e stolave, IP65, 6W/m, 220V, 3000K, 90lm/W</t>
  </si>
  <si>
    <t xml:space="preserve">F.V Tub fleksibel fi 32 </t>
  </si>
  <si>
    <t>F.V Tub fleksibel fi 63</t>
  </si>
  <si>
    <t>F.V Puseta elektrike 30x30</t>
  </si>
  <si>
    <t>F.V Kabell FG16OR16 3x1.5mm2</t>
  </si>
  <si>
    <t>F.V Kabell FG16OR16 5x6mm2 per furnizimin e panelit te ndricimit te jashtem</t>
  </si>
  <si>
    <t>F.V Kabell FG16OR16 5x2.5mm2 per furnizimin e panelit te prizave per sherbim te jashtem</t>
  </si>
  <si>
    <t>F.V Kuti Shperndarese 10x10 IP55</t>
  </si>
  <si>
    <t>F.V Set bikomponent gome per izolim kundra lageshtires se xhuntimeve ne kutite shperndarese ne puseta</t>
  </si>
  <si>
    <t>F.V Aksesore xhuntimi, kapuca, morseta etj,</t>
  </si>
  <si>
    <t>F.V Panel I vogel industrial me 1 prize 16A trefazore dhe me mbrojtje me automat 3P+N 16A diferencial 0.03A</t>
  </si>
  <si>
    <t>F.V Kamer e jashtme dome 4mp</t>
  </si>
  <si>
    <t>F.V Kabell data FUTP</t>
  </si>
  <si>
    <t>F.V Shtese Automat 32A 4P ne panelin kryesor per furnizimin e panelit te ri te sistemimeve te jashtme</t>
  </si>
  <si>
    <t xml:space="preserve">F.V Kuader elektrik I ndricimit te jashtem I vendosur ne ambjentin teknik te kabines, </t>
  </si>
  <si>
    <t>a - Sistemi I vaditjes + furnizimi me uje i siperfaqeve ujore</t>
  </si>
  <si>
    <t xml:space="preserve">F.V Tub HDPE me elektrofuzion  DN 25 mm </t>
  </si>
  <si>
    <t xml:space="preserve">F.V Tub HDPE me elektrofuzion DN 32 mm </t>
  </si>
  <si>
    <t xml:space="preserve">F.V Tub HDPE me elektrofuzion DN 50 mm </t>
  </si>
  <si>
    <t>F.V Tub HDPE me elektrofuzion DN 75 mm</t>
  </si>
  <si>
    <t>F.V Brryla HDPE me elektrofuzion 90º DN 25 mm</t>
  </si>
  <si>
    <t>F.V Brryla HDPE me elektrofuzion 90º DN 32 mm</t>
  </si>
  <si>
    <t>F.V Brryla HDPE me elektrofuzion 90º DN 50 mm</t>
  </si>
  <si>
    <t>F.V Brryla HDPE me elektrofuzion 90º DN 75 mm</t>
  </si>
  <si>
    <t xml:space="preserve">F.V Brryla HDPE me elektrofuzion 45º DN 25 mm </t>
  </si>
  <si>
    <t xml:space="preserve">F.V Brryla HDPE me elektrofuzion 45º DN 32 mm </t>
  </si>
  <si>
    <t xml:space="preserve">F.V Brryla HDPE me elektrofuzion 45º DN 75 mm </t>
  </si>
  <si>
    <t>F.V Brryla HDPE me elektrofuzion 90º DN 32 x  1" M</t>
  </si>
  <si>
    <t>F.V Brryla HDPE me elektrofuzion 90º DN 50 x  1 1/2" M</t>
  </si>
  <si>
    <t xml:space="preserve">F.V TEE HDPE me elektrofuzion DN 32x32x32 mm </t>
  </si>
  <si>
    <t xml:space="preserve">F.V TEE HDPE me elektrofuzion DN 50x50x50 mm </t>
  </si>
  <si>
    <t>F.V Manikot HDPE me elektrofuzion DN 25 x 3/4" M</t>
  </si>
  <si>
    <t>F.V Manikot HDPE me elektrofuzion DN 32 x 1" M</t>
  </si>
  <si>
    <t>F.V Manikot HDPE me elektrofuzion DN 32 x 1" F</t>
  </si>
  <si>
    <t>F.V Manikot HDPE me elektrofuzion DN 50 x 1 1/2" F</t>
  </si>
  <si>
    <t xml:space="preserve">F.V Reduksion HDPE me elektrofuzion DN 32 x 25 mm </t>
  </si>
  <si>
    <t>F.V Cesme 3/4" M</t>
  </si>
  <si>
    <t>F.V Saracinesk me pallote DN 75 mm</t>
  </si>
  <si>
    <t>F.V Galexhan elektrik per mbushjen automatike te siperfaqeve ujore 1"</t>
  </si>
  <si>
    <t xml:space="preserve">F.V Pileta shkarkimi DN 75 mm </t>
  </si>
  <si>
    <t>F.V Pompe zhytese per qarkullimin e ujit ne siperfaqet ujore me parametra:
- Q = 30 m³/h
- H = 5 m.k.u</t>
  </si>
  <si>
    <t>F.V Pompe zhytese per qarkullimin e ujit ne siperfaqet ujore me parametra:
- Q = 5 m³/h
- H = 5 m.k.u</t>
  </si>
  <si>
    <t xml:space="preserve">F.V Filter mekanik per qarkullimin e ujit ne basenet ujore </t>
  </si>
  <si>
    <t>F.V Panel kontrolli per pH dhe cilesine e ujit, i pajisur me sensor mates pH+ORP si dhe 2 pompa dozatore automatike per klorin dhe solucion per kontrollin e pH, me dy depozita per solucion</t>
  </si>
  <si>
    <t xml:space="preserve">F.V Puset 30x30x30 cm me kapak gize </t>
  </si>
  <si>
    <t xml:space="preserve">F.V Puset 30x30x50 cm me kapak gize </t>
  </si>
  <si>
    <t>F.V Puset 50x50x70 cm me kapak gize</t>
  </si>
  <si>
    <t>F.V Puset 50x50x120 cm me kapak gize</t>
  </si>
  <si>
    <t>F.V Elemente ndihmese per instalimin e sistemit te vaditjes dhe siperfaqeve ujore</t>
  </si>
  <si>
    <t xml:space="preserve">F.V Tuba HDPE me elektrofuzion DN 110 mm   </t>
  </si>
  <si>
    <t xml:space="preserve">F.V Tuba HDPE me elektrofuzion DN 125 mm   </t>
  </si>
  <si>
    <t xml:space="preserve">F.V Tuba HDPE me elektrofuzion DN 160 mm   </t>
  </si>
  <si>
    <t xml:space="preserve">F.V Tuba HDPE me elektrofuzion DN 200 mm   </t>
  </si>
  <si>
    <t xml:space="preserve">F.V Brryla per tub HDPE me elektrofuzion 90º DN 110 mm </t>
  </si>
  <si>
    <t xml:space="preserve">F.V Brryla per tub HDPE me elektrofuzion 45º DN 110 mm </t>
  </si>
  <si>
    <t xml:space="preserve">F.V Brryla per tub HDPE me elektrofuzion 45º DN 125 mm </t>
  </si>
  <si>
    <t xml:space="preserve">F.V Brryla per tub HDPE me elektrofuzion 45º DN  200 mm </t>
  </si>
  <si>
    <t xml:space="preserve">F.V Braga per tub HDPE me elektrofuzion 45º DN  110x110 mm </t>
  </si>
  <si>
    <t xml:space="preserve">F.V. Manikot HDPE me elektrofuzion DN 110 mm </t>
  </si>
  <si>
    <t xml:space="preserve">F.V. Manikot HDPE me elektrofuzion DN 125 mm </t>
  </si>
  <si>
    <t xml:space="preserve">F.V. Manikot HDPE me elektrofuzion DN 200 mm </t>
  </si>
  <si>
    <t xml:space="preserve">F.V. Kuneta drenazhimi 150x150 mm, L=1000 mm </t>
  </si>
  <si>
    <t>F.V Tub i perforuar i veshur me gjeotekstil per drenazhimin e siperfaqeve tokesore DN 110 mm</t>
  </si>
  <si>
    <t>F.V Pusete shkarkimi per ujrat atmosferike 30x30x150, me kapak zgare gize</t>
  </si>
  <si>
    <t>F.V Pusete shkarkimi per ujrat atmosferike 30x30x120, me kapak zgare gize</t>
  </si>
  <si>
    <t>F.V Pusete shkarkimi per ujrat atmosferike 30x30x180, me kapak zgare gize</t>
  </si>
  <si>
    <t>F.V Pusete shkarkimi per ujrat atmosferike 80x80x120, me kapak zgare gize</t>
  </si>
  <si>
    <t>F.V Pusete shkarkimi per ujrat atmosferike 80x80x100, me kapak zgare gize</t>
  </si>
  <si>
    <t>F.V Pusete shkarkimi per ujrat atmosferike 60x60x60, me kapak zgare gize</t>
  </si>
  <si>
    <t xml:space="preserve">F.V Elemente ndihmese per instalimin e sistemit te drenazhimeve </t>
  </si>
  <si>
    <t xml:space="preserve">komplet </t>
  </si>
  <si>
    <t>PREVENTIVI SISTEMIMET E JASHTME</t>
  </si>
  <si>
    <t xml:space="preserve">PREVENTIV PUNIMESH </t>
  </si>
  <si>
    <t>4. PUNIME HEKUR</t>
  </si>
  <si>
    <t>Panel çeliku sipas detajit ne projekt ne zona e gjelberimit</t>
  </si>
  <si>
    <t>Fuge metalike sipas detajit (te shtrimi me pllaka)</t>
  </si>
  <si>
    <t xml:space="preserve">Profilet metalik anti rrëshkitje të inkastruara në beton </t>
  </si>
  <si>
    <t>Tabela sinjalistike</t>
  </si>
  <si>
    <t xml:space="preserve">F.V Porte metalike </t>
  </si>
  <si>
    <t>F.V postacion metalik për bicikletat</t>
  </si>
  <si>
    <t>Sistemi I drenazhimeve dhe Hidroizolimit</t>
  </si>
  <si>
    <t>Hidroizolim me k.katrama ne zonen e bashkimit te zones se sistemimit me objektin ekzistues</t>
  </si>
  <si>
    <t>Mbushje me cakull mbi k.katrama dhe per drenazhimin</t>
  </si>
  <si>
    <t>SHUMA 15:</t>
  </si>
  <si>
    <t>SHUMA 3:</t>
  </si>
  <si>
    <t>26.10.2026</t>
  </si>
  <si>
    <t>ÇMIMI (Leke)</t>
  </si>
  <si>
    <t>VLEFTA (Leke)</t>
  </si>
  <si>
    <t>Punime ndertimore per zyrat dhe sallat e testimit te QSHA</t>
  </si>
  <si>
    <t>3. PUNIME PER SISTEMIMIN E TERRITORIT</t>
  </si>
  <si>
    <t>4. PUNIME ELEKTRIKE</t>
  </si>
  <si>
    <t>5. PUNIME HIDROTEKNIKE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</si>
</sst>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mbria"/>
      <family val="2"/>
    </font>
    <font>
      <b/>
      <sz val="11"/>
      <color theme="1"/>
      <name val="Cambria"/>
      <family val="2"/>
    </font>
    <font>
      <b/>
      <u/>
      <sz val="14"/>
      <color theme="1"/>
      <name val="Cambria"/>
      <family val="2"/>
    </font>
    <font>
      <b/>
      <sz val="11"/>
      <color rgb="FFCC3300"/>
      <name val="Cambria"/>
      <family val="2"/>
    </font>
    <font>
      <sz val="11"/>
      <color theme="1"/>
      <name val="Cambria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mbria"/>
      <family val="1"/>
    </font>
    <font>
      <sz val="8"/>
      <color theme="1"/>
      <name val="Calibri"/>
      <family val="2"/>
      <scheme val="minor"/>
    </font>
    <font>
      <b/>
      <sz val="14"/>
      <color theme="1"/>
      <name val="Cambria"/>
      <family val="2"/>
    </font>
  </fonts>
  <fills count="11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6" fillId="0" borderId="1"/>
    <xf numFmtId="0" fontId="9" fillId="0" borderId="1"/>
    <xf numFmtId="164" fontId="6" fillId="0" borderId="1" applyFont="0" applyFill="0" applyBorder="0" applyAlignment="0" applyProtection="0"/>
    <xf numFmtId="0" fontId="6" fillId="0" borderId="1"/>
  </cellStyleXfs>
  <cellXfs count="80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 indent="1"/>
    </xf>
    <xf numFmtId="4" fontId="1" fillId="0" borderId="2" xfId="0" applyNumberFormat="1" applyFont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right" vertical="center" wrapText="1" indent="1"/>
    </xf>
    <xf numFmtId="4" fontId="2" fillId="4" borderId="2" xfId="0" applyNumberFormat="1" applyFont="1" applyFill="1" applyBorder="1" applyAlignment="1">
      <alignment horizontal="right" vertical="center" wrapText="1" indent="1"/>
    </xf>
    <xf numFmtId="4" fontId="2" fillId="0" borderId="2" xfId="0" applyNumberFormat="1" applyFont="1" applyBorder="1" applyAlignment="1">
      <alignment horizontal="right" vertical="center" wrapText="1" indent="1"/>
    </xf>
    <xf numFmtId="4" fontId="4" fillId="2" borderId="2" xfId="0" applyNumberFormat="1" applyFont="1" applyFill="1" applyBorder="1" applyAlignment="1">
      <alignment horizontal="right" vertical="center" wrapText="1" indent="1"/>
    </xf>
    <xf numFmtId="0" fontId="7" fillId="5" borderId="2" xfId="2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 indent="1"/>
    </xf>
    <xf numFmtId="0" fontId="8" fillId="5" borderId="2" xfId="2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 wrapText="1" indent="1"/>
    </xf>
    <xf numFmtId="0" fontId="10" fillId="7" borderId="3" xfId="0" applyFont="1" applyFill="1" applyBorder="1"/>
    <xf numFmtId="0" fontId="0" fillId="7" borderId="3" xfId="0" applyFill="1" applyBorder="1" applyAlignment="1">
      <alignment horizontal="left" vertical="center"/>
    </xf>
    <xf numFmtId="0" fontId="0" fillId="7" borderId="3" xfId="0" applyFill="1" applyBorder="1"/>
    <xf numFmtId="0" fontId="10" fillId="7" borderId="4" xfId="0" applyFont="1" applyFill="1" applyBorder="1"/>
    <xf numFmtId="0" fontId="10" fillId="8" borderId="3" xfId="0" applyFont="1" applyFill="1" applyBorder="1" applyAlignment="1">
      <alignment wrapText="1"/>
    </xf>
    <xf numFmtId="0" fontId="0" fillId="7" borderId="4" xfId="0" applyFill="1" applyBorder="1" applyAlignment="1">
      <alignment horizontal="left" vertical="center"/>
    </xf>
    <xf numFmtId="0" fontId="0" fillId="7" borderId="4" xfId="0" applyFill="1" applyBorder="1"/>
    <xf numFmtId="0" fontId="0" fillId="7" borderId="5" xfId="0" applyFill="1" applyBorder="1"/>
    <xf numFmtId="0" fontId="0" fillId="8" borderId="3" xfId="0" applyFill="1" applyBorder="1" applyAlignment="1">
      <alignment horizontal="left" vertical="center"/>
    </xf>
    <xf numFmtId="0" fontId="0" fillId="8" borderId="3" xfId="0" applyFill="1" applyBorder="1"/>
    <xf numFmtId="0" fontId="0" fillId="8" borderId="6" xfId="0" applyFill="1" applyBorder="1"/>
    <xf numFmtId="0" fontId="0" fillId="7" borderId="6" xfId="0" applyFill="1" applyBorder="1"/>
    <xf numFmtId="3" fontId="2" fillId="4" borderId="2" xfId="0" applyNumberFormat="1" applyFont="1" applyFill="1" applyBorder="1" applyAlignment="1">
      <alignment horizontal="right" vertical="center" wrapText="1" indent="1"/>
    </xf>
    <xf numFmtId="0" fontId="7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7" fillId="5" borderId="7" xfId="2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 indent="1"/>
    </xf>
    <xf numFmtId="3" fontId="1" fillId="0" borderId="7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4" fontId="13" fillId="0" borderId="0" xfId="0" applyNumberFormat="1" applyFont="1"/>
    <xf numFmtId="0" fontId="2" fillId="4" borderId="7" xfId="0" applyFont="1" applyFill="1" applyBorder="1" applyAlignment="1">
      <alignment horizontal="right" vertical="center" wrapText="1" indent="1"/>
    </xf>
    <xf numFmtId="4" fontId="2" fillId="4" borderId="7" xfId="0" applyNumberFormat="1" applyFont="1" applyFill="1" applyBorder="1" applyAlignment="1">
      <alignment horizontal="righ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3" fontId="2" fillId="4" borderId="7" xfId="0" applyNumberFormat="1" applyFont="1" applyFill="1" applyBorder="1" applyAlignment="1">
      <alignment horizontal="right" vertical="center" wrapText="1" indent="1"/>
    </xf>
    <xf numFmtId="0" fontId="1" fillId="0" borderId="7" xfId="5" applyFont="1" applyBorder="1" applyAlignment="1">
      <alignment horizontal="left" vertical="center" wrapText="1" indent="1"/>
    </xf>
    <xf numFmtId="0" fontId="0" fillId="0" borderId="8" xfId="0" applyBorder="1" applyAlignment="1">
      <alignment horizontal="center" vertical="center"/>
    </xf>
    <xf numFmtId="0" fontId="2" fillId="6" borderId="7" xfId="0" applyFont="1" applyFill="1" applyBorder="1" applyAlignment="1">
      <alignment horizontal="left" vertical="center" wrapText="1" indent="1"/>
    </xf>
    <xf numFmtId="0" fontId="0" fillId="9" borderId="0" xfId="0" applyFill="1"/>
    <xf numFmtId="0" fontId="14" fillId="10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 indent="1"/>
    </xf>
    <xf numFmtId="0" fontId="2" fillId="3" borderId="2" xfId="0" applyFont="1" applyFill="1" applyBorder="1" applyAlignment="1" applyProtection="1">
      <alignment horizontal="left" vertical="center" wrapText="1" indent="1"/>
      <protection locked="0"/>
    </xf>
    <xf numFmtId="3" fontId="1" fillId="0" borderId="2" xfId="0" applyNumberFormat="1" applyFont="1" applyBorder="1" applyAlignment="1" applyProtection="1">
      <alignment horizontal="right" vertical="center" wrapText="1" indent="1"/>
      <protection locked="0"/>
    </xf>
    <xf numFmtId="3" fontId="1" fillId="0" borderId="7" xfId="0" applyNumberFormat="1" applyFont="1" applyBorder="1" applyAlignment="1" applyProtection="1">
      <alignment horizontal="right" vertical="center" wrapText="1" indent="1"/>
      <protection locked="0"/>
    </xf>
    <xf numFmtId="3" fontId="2" fillId="4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2" fillId="4" borderId="2" xfId="0" applyFont="1" applyFill="1" applyBorder="1" applyAlignment="1" applyProtection="1">
      <alignment horizontal="right" vertical="center" wrapText="1" indent="1"/>
      <protection locked="0"/>
    </xf>
    <xf numFmtId="3" fontId="1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0" fillId="7" borderId="3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8" borderId="3" xfId="0" applyFill="1" applyBorder="1" applyProtection="1">
      <protection locked="0"/>
    </xf>
    <xf numFmtId="0" fontId="2" fillId="6" borderId="2" xfId="0" applyFont="1" applyFill="1" applyBorder="1" applyAlignment="1" applyProtection="1">
      <alignment horizontal="left" vertical="center" wrapText="1" indent="1"/>
      <protection locked="0"/>
    </xf>
    <xf numFmtId="3" fontId="7" fillId="5" borderId="2" xfId="1" applyNumberFormat="1" applyFont="1" applyFill="1" applyBorder="1" applyAlignment="1" applyProtection="1">
      <alignment horizontal="right" vertical="center"/>
      <protection locked="0"/>
    </xf>
    <xf numFmtId="0" fontId="14" fillId="10" borderId="2" xfId="0" applyFont="1" applyFill="1" applyBorder="1" applyAlignment="1" applyProtection="1">
      <alignment horizontal="left" vertical="center" wrapText="1" indent="1"/>
      <protection locked="0"/>
    </xf>
    <xf numFmtId="0" fontId="2" fillId="3" borderId="7" xfId="0" applyFont="1" applyFill="1" applyBorder="1" applyAlignment="1" applyProtection="1">
      <alignment horizontal="left" vertical="center" wrapText="1" indent="1"/>
      <protection locked="0"/>
    </xf>
    <xf numFmtId="3" fontId="2" fillId="4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" fillId="4" borderId="7" xfId="0" applyFont="1" applyFill="1" applyBorder="1" applyAlignment="1" applyProtection="1">
      <alignment horizontal="right" vertical="center" wrapText="1" indent="1"/>
      <protection locked="0"/>
    </xf>
    <xf numFmtId="0" fontId="2" fillId="6" borderId="7" xfId="0" applyFont="1" applyFill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 indent="1"/>
    </xf>
  </cellXfs>
  <cellStyles count="6">
    <cellStyle name="Comma" xfId="1" builtinId="3"/>
    <cellStyle name="Comma 12" xfId="4" xr:uid="{00000000-0005-0000-0000-000001000000}"/>
    <cellStyle name="Normal" xfId="0" builtinId="0"/>
    <cellStyle name="Normal 2 2" xfId="3" xr:uid="{00000000-0005-0000-0000-000003000000}"/>
    <cellStyle name="Normal 3" xfId="5" xr:uid="{00000000-0005-0000-0000-000004000000}"/>
    <cellStyle name="Normal 4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490"/>
  <sheetViews>
    <sheetView tabSelected="1" view="pageBreakPreview" zoomScale="85" zoomScaleNormal="85" zoomScaleSheetLayoutView="85" workbookViewId="0">
      <selection activeCell="J10" sqref="J10"/>
    </sheetView>
  </sheetViews>
  <sheetFormatPr defaultRowHeight="14.25" x14ac:dyDescent="0.45"/>
  <cols>
    <col min="1" max="1" width="8" customWidth="1"/>
    <col min="2" max="2" width="70.46484375" customWidth="1"/>
    <col min="3" max="4" width="10.796875" customWidth="1"/>
    <col min="5" max="5" width="20.796875" customWidth="1"/>
    <col min="6" max="6" width="25.796875" customWidth="1"/>
    <col min="7" max="7" width="13.46484375" bestFit="1" customWidth="1"/>
    <col min="8" max="8" width="13.86328125" customWidth="1"/>
  </cols>
  <sheetData>
    <row r="2" spans="1:6" x14ac:dyDescent="0.45">
      <c r="A2" s="75"/>
      <c r="B2" s="75"/>
      <c r="C2" s="79"/>
      <c r="D2" s="79"/>
      <c r="E2" s="79"/>
      <c r="F2" s="79"/>
    </row>
    <row r="5" spans="1:6" ht="28.5" customHeight="1" x14ac:dyDescent="0.45">
      <c r="A5" s="53" t="s">
        <v>0</v>
      </c>
      <c r="B5" s="38" t="s">
        <v>24</v>
      </c>
      <c r="C5" s="38"/>
      <c r="D5" s="38"/>
      <c r="F5" s="2" t="s">
        <v>480</v>
      </c>
    </row>
    <row r="6" spans="1:6" ht="34.5" customHeight="1" x14ac:dyDescent="0.45">
      <c r="A6" s="53" t="s">
        <v>1</v>
      </c>
      <c r="B6" s="38" t="s">
        <v>483</v>
      </c>
      <c r="C6" s="38"/>
      <c r="D6" s="38"/>
    </row>
    <row r="8" spans="1:6" ht="17.25" x14ac:dyDescent="0.45">
      <c r="A8" s="77" t="s">
        <v>467</v>
      </c>
      <c r="B8" s="77"/>
      <c r="C8" s="77"/>
      <c r="D8" s="77"/>
      <c r="E8" s="77"/>
      <c r="F8" s="77"/>
    </row>
    <row r="10" spans="1:6" ht="20.100000000000001" customHeight="1" x14ac:dyDescent="0.45">
      <c r="A10" s="3" t="s">
        <v>2</v>
      </c>
      <c r="B10" s="3" t="s">
        <v>4</v>
      </c>
      <c r="C10" s="3" t="s">
        <v>5</v>
      </c>
      <c r="D10" s="3" t="s">
        <v>6</v>
      </c>
      <c r="E10" s="3" t="s">
        <v>481</v>
      </c>
      <c r="F10" s="3" t="s">
        <v>482</v>
      </c>
    </row>
    <row r="11" spans="1:6" x14ac:dyDescent="0.45">
      <c r="A11" s="4"/>
      <c r="B11" s="4" t="s">
        <v>28</v>
      </c>
      <c r="C11" s="4"/>
      <c r="D11" s="4"/>
      <c r="E11" s="56"/>
      <c r="F11" s="4"/>
    </row>
    <row r="12" spans="1:6" x14ac:dyDescent="0.45">
      <c r="A12" s="5">
        <v>1</v>
      </c>
      <c r="B12" s="6" t="s">
        <v>39</v>
      </c>
      <c r="C12" s="5" t="s">
        <v>8</v>
      </c>
      <c r="D12" s="7">
        <v>320</v>
      </c>
      <c r="E12" s="57"/>
      <c r="F12" s="16">
        <f>D12*E12</f>
        <v>0</v>
      </c>
    </row>
    <row r="13" spans="1:6" x14ac:dyDescent="0.45">
      <c r="A13" s="5">
        <v>2</v>
      </c>
      <c r="B13" s="6" t="s">
        <v>40</v>
      </c>
      <c r="C13" s="5" t="s">
        <v>8</v>
      </c>
      <c r="D13" s="7">
        <v>200</v>
      </c>
      <c r="E13" s="57"/>
      <c r="F13" s="16">
        <f>D13*E13</f>
        <v>0</v>
      </c>
    </row>
    <row r="14" spans="1:6" x14ac:dyDescent="0.45">
      <c r="A14" s="33"/>
      <c r="B14" s="34" t="s">
        <v>342</v>
      </c>
      <c r="C14" s="33" t="s">
        <v>7</v>
      </c>
      <c r="D14" s="36">
        <v>200</v>
      </c>
      <c r="E14" s="58"/>
      <c r="F14" s="16">
        <f>D14*E14</f>
        <v>0</v>
      </c>
    </row>
    <row r="15" spans="1:6" ht="27" x14ac:dyDescent="0.45">
      <c r="A15" s="33">
        <v>3</v>
      </c>
      <c r="B15" s="34" t="s">
        <v>155</v>
      </c>
      <c r="C15" s="33" t="s">
        <v>8</v>
      </c>
      <c r="D15" s="36">
        <v>410</v>
      </c>
      <c r="E15" s="58"/>
      <c r="F15" s="16">
        <f t="shared" ref="F15:F18" si="0">D15*E15</f>
        <v>0</v>
      </c>
    </row>
    <row r="16" spans="1:6" x14ac:dyDescent="0.45">
      <c r="A16" s="33">
        <v>4</v>
      </c>
      <c r="B16" s="34" t="s">
        <v>376</v>
      </c>
      <c r="C16" s="33" t="s">
        <v>8</v>
      </c>
      <c r="D16" s="36">
        <v>395</v>
      </c>
      <c r="E16" s="58"/>
      <c r="F16" s="37">
        <f t="shared" si="0"/>
        <v>0</v>
      </c>
    </row>
    <row r="17" spans="1:6" x14ac:dyDescent="0.45">
      <c r="A17" s="33">
        <v>5</v>
      </c>
      <c r="B17" s="34" t="s">
        <v>362</v>
      </c>
      <c r="C17" s="33" t="s">
        <v>7</v>
      </c>
      <c r="D17" s="36">
        <v>0.5</v>
      </c>
      <c r="E17" s="58"/>
      <c r="F17" s="37">
        <f t="shared" si="0"/>
        <v>0</v>
      </c>
    </row>
    <row r="18" spans="1:6" x14ac:dyDescent="0.45">
      <c r="A18" s="33">
        <v>6</v>
      </c>
      <c r="B18" s="34" t="s">
        <v>363</v>
      </c>
      <c r="C18" s="33" t="s">
        <v>7</v>
      </c>
      <c r="D18" s="36">
        <v>0.5</v>
      </c>
      <c r="E18" s="58"/>
      <c r="F18" s="37">
        <f t="shared" si="0"/>
        <v>0</v>
      </c>
    </row>
    <row r="19" spans="1:6" x14ac:dyDescent="0.45">
      <c r="A19" s="9"/>
      <c r="B19" s="9" t="s">
        <v>9</v>
      </c>
      <c r="C19" s="9"/>
      <c r="D19" s="9"/>
      <c r="E19" s="59"/>
      <c r="F19" s="29">
        <f>SUM(F12:F18)</f>
        <v>0</v>
      </c>
    </row>
    <row r="20" spans="1:6" x14ac:dyDescent="0.45">
      <c r="A20" s="4"/>
      <c r="B20" s="4" t="s">
        <v>29</v>
      </c>
      <c r="C20" s="4"/>
      <c r="D20" s="4"/>
      <c r="E20" s="56"/>
      <c r="F20" s="4"/>
    </row>
    <row r="21" spans="1:6" ht="27" x14ac:dyDescent="0.45">
      <c r="A21" s="5">
        <v>1</v>
      </c>
      <c r="B21" s="6" t="s">
        <v>360</v>
      </c>
      <c r="C21" s="5" t="s">
        <v>7</v>
      </c>
      <c r="D21" s="7">
        <v>540</v>
      </c>
      <c r="E21" s="57"/>
      <c r="F21" s="16">
        <f>D21*E21</f>
        <v>0</v>
      </c>
    </row>
    <row r="22" spans="1:6" ht="27" x14ac:dyDescent="0.45">
      <c r="A22" s="5">
        <v>2</v>
      </c>
      <c r="B22" s="6" t="s">
        <v>41</v>
      </c>
      <c r="C22" s="5" t="s">
        <v>7</v>
      </c>
      <c r="D22" s="7">
        <v>300</v>
      </c>
      <c r="E22" s="57"/>
      <c r="F22" s="16">
        <f>D22*E22</f>
        <v>0</v>
      </c>
    </row>
    <row r="23" spans="1:6" x14ac:dyDescent="0.45">
      <c r="A23" s="9"/>
      <c r="B23" s="9" t="s">
        <v>10</v>
      </c>
      <c r="C23" s="9"/>
      <c r="D23" s="9"/>
      <c r="E23" s="60"/>
      <c r="F23" s="29">
        <f>SUM(F21:F22)</f>
        <v>0</v>
      </c>
    </row>
    <row r="24" spans="1:6" x14ac:dyDescent="0.45">
      <c r="A24" s="4"/>
      <c r="B24" s="4" t="s">
        <v>30</v>
      </c>
      <c r="C24" s="4"/>
      <c r="D24" s="4"/>
      <c r="E24" s="56"/>
      <c r="F24" s="4"/>
    </row>
    <row r="25" spans="1:6" x14ac:dyDescent="0.45">
      <c r="A25" s="5">
        <v>1</v>
      </c>
      <c r="B25" s="6" t="s">
        <v>153</v>
      </c>
      <c r="C25" s="5" t="s">
        <v>7</v>
      </c>
      <c r="D25" s="7">
        <v>13.5</v>
      </c>
      <c r="E25" s="57"/>
      <c r="F25" s="16">
        <f t="shared" ref="F25:F26" si="1">D25*E25</f>
        <v>0</v>
      </c>
    </row>
    <row r="26" spans="1:6" ht="27" x14ac:dyDescent="0.45">
      <c r="A26" s="33">
        <v>2</v>
      </c>
      <c r="B26" s="34" t="s">
        <v>364</v>
      </c>
      <c r="C26" s="33" t="s">
        <v>46</v>
      </c>
      <c r="D26" s="36">
        <v>1</v>
      </c>
      <c r="E26" s="58"/>
      <c r="F26" s="16">
        <f t="shared" si="1"/>
        <v>0</v>
      </c>
    </row>
    <row r="27" spans="1:6" x14ac:dyDescent="0.45">
      <c r="A27" s="9"/>
      <c r="B27" s="9" t="s">
        <v>31</v>
      </c>
      <c r="C27" s="9"/>
      <c r="D27" s="9"/>
      <c r="E27" s="59"/>
      <c r="F27" s="29">
        <f>SUM(F25:F26)</f>
        <v>0</v>
      </c>
    </row>
    <row r="28" spans="1:6" x14ac:dyDescent="0.45">
      <c r="A28" s="4"/>
      <c r="B28" s="4" t="s">
        <v>468</v>
      </c>
      <c r="C28" s="4"/>
      <c r="D28" s="4"/>
      <c r="E28" s="56"/>
      <c r="F28" s="4"/>
    </row>
    <row r="29" spans="1:6" x14ac:dyDescent="0.45">
      <c r="A29" s="5">
        <v>1</v>
      </c>
      <c r="B29" s="6" t="s">
        <v>25</v>
      </c>
      <c r="C29" s="5" t="s">
        <v>11</v>
      </c>
      <c r="D29" s="7">
        <v>1</v>
      </c>
      <c r="E29" s="57"/>
      <c r="F29" s="16">
        <f t="shared" ref="F29:F32" si="2">D29*E29</f>
        <v>0</v>
      </c>
    </row>
    <row r="30" spans="1:6" ht="27" x14ac:dyDescent="0.45">
      <c r="A30" s="5">
        <v>2</v>
      </c>
      <c r="B30" s="6" t="s">
        <v>344</v>
      </c>
      <c r="C30" s="5" t="s">
        <v>27</v>
      </c>
      <c r="D30" s="7">
        <v>330</v>
      </c>
      <c r="E30" s="57"/>
      <c r="F30" s="16">
        <f t="shared" si="2"/>
        <v>0</v>
      </c>
    </row>
    <row r="31" spans="1:6" x14ac:dyDescent="0.45">
      <c r="A31" s="33">
        <v>3</v>
      </c>
      <c r="B31" s="34" t="s">
        <v>370</v>
      </c>
      <c r="C31" s="33" t="s">
        <v>26</v>
      </c>
      <c r="D31" s="36">
        <v>395</v>
      </c>
      <c r="E31" s="58"/>
      <c r="F31" s="16">
        <f t="shared" si="2"/>
        <v>0</v>
      </c>
    </row>
    <row r="32" spans="1:6" x14ac:dyDescent="0.45">
      <c r="A32" s="33">
        <v>4</v>
      </c>
      <c r="B32" s="34" t="s">
        <v>371</v>
      </c>
      <c r="C32" s="33" t="s">
        <v>8</v>
      </c>
      <c r="D32" s="36">
        <v>435</v>
      </c>
      <c r="E32" s="58"/>
      <c r="F32" s="16">
        <f t="shared" si="2"/>
        <v>0</v>
      </c>
    </row>
    <row r="33" spans="1:9" x14ac:dyDescent="0.45">
      <c r="A33" s="9"/>
      <c r="B33" s="9" t="s">
        <v>12</v>
      </c>
      <c r="C33" s="9"/>
      <c r="D33" s="9"/>
      <c r="E33" s="60"/>
      <c r="F33" s="29">
        <f>SUM(F29:F32)</f>
        <v>0</v>
      </c>
    </row>
    <row r="34" spans="1:9" x14ac:dyDescent="0.45">
      <c r="A34" s="4"/>
      <c r="B34" s="4" t="s">
        <v>42</v>
      </c>
      <c r="C34" s="4"/>
      <c r="D34" s="4"/>
      <c r="E34" s="56"/>
      <c r="F34" s="4"/>
    </row>
    <row r="35" spans="1:9" ht="27" x14ac:dyDescent="0.45">
      <c r="A35" s="33">
        <v>1</v>
      </c>
      <c r="B35" s="6" t="s">
        <v>347</v>
      </c>
      <c r="C35" s="33" t="s">
        <v>8</v>
      </c>
      <c r="D35" s="36">
        <f>78.6+71.8+73.2</f>
        <v>223.59999999999997</v>
      </c>
      <c r="E35" s="58"/>
      <c r="F35" s="16">
        <f t="shared" ref="F35:F41" si="3">D35*E35</f>
        <v>0</v>
      </c>
      <c r="I35" s="39"/>
    </row>
    <row r="36" spans="1:9" ht="27" x14ac:dyDescent="0.45">
      <c r="A36" s="33">
        <v>2</v>
      </c>
      <c r="B36" s="6" t="s">
        <v>348</v>
      </c>
      <c r="C36" s="33" t="s">
        <v>8</v>
      </c>
      <c r="D36" s="36">
        <f>77.5+100.8+106.5</f>
        <v>284.8</v>
      </c>
      <c r="E36" s="58"/>
      <c r="F36" s="16">
        <f t="shared" si="3"/>
        <v>0</v>
      </c>
      <c r="I36" s="39"/>
    </row>
    <row r="37" spans="1:9" ht="27" x14ac:dyDescent="0.45">
      <c r="A37" s="33">
        <v>3</v>
      </c>
      <c r="B37" s="6" t="s">
        <v>349</v>
      </c>
      <c r="C37" s="33" t="s">
        <v>8</v>
      </c>
      <c r="D37" s="36">
        <f>58.1+29.2+14.7</f>
        <v>102</v>
      </c>
      <c r="E37" s="58"/>
      <c r="F37" s="16">
        <f t="shared" si="3"/>
        <v>0</v>
      </c>
      <c r="I37" s="39"/>
    </row>
    <row r="38" spans="1:9" ht="27" x14ac:dyDescent="0.45">
      <c r="A38" s="33">
        <v>4</v>
      </c>
      <c r="B38" s="6" t="s">
        <v>350</v>
      </c>
      <c r="C38" s="33" t="s">
        <v>8</v>
      </c>
      <c r="D38" s="36">
        <f>15.2+94+173.3</f>
        <v>282.5</v>
      </c>
      <c r="E38" s="58"/>
      <c r="F38" s="16">
        <f t="shared" si="3"/>
        <v>0</v>
      </c>
      <c r="I38" s="39"/>
    </row>
    <row r="39" spans="1:9" ht="27" x14ac:dyDescent="0.45">
      <c r="A39" s="33">
        <v>5</v>
      </c>
      <c r="B39" s="6" t="s">
        <v>351</v>
      </c>
      <c r="C39" s="33" t="s">
        <v>8</v>
      </c>
      <c r="D39" s="36">
        <f>71.3+107+0</f>
        <v>178.3</v>
      </c>
      <c r="E39" s="58"/>
      <c r="F39" s="16">
        <f t="shared" si="3"/>
        <v>0</v>
      </c>
      <c r="I39" s="39"/>
    </row>
    <row r="40" spans="1:9" ht="27" x14ac:dyDescent="0.45">
      <c r="A40" s="33">
        <v>6</v>
      </c>
      <c r="B40" s="6" t="s">
        <v>352</v>
      </c>
      <c r="C40" s="33" t="s">
        <v>8</v>
      </c>
      <c r="D40" s="36">
        <f>3.5+10.4+10.4</f>
        <v>24.3</v>
      </c>
      <c r="E40" s="58"/>
      <c r="F40" s="16">
        <f t="shared" si="3"/>
        <v>0</v>
      </c>
      <c r="I40" s="39"/>
    </row>
    <row r="41" spans="1:9" ht="27" x14ac:dyDescent="0.45">
      <c r="A41" s="33">
        <v>7</v>
      </c>
      <c r="B41" s="6" t="s">
        <v>353</v>
      </c>
      <c r="C41" s="33" t="s">
        <v>8</v>
      </c>
      <c r="D41" s="36">
        <f>0.7+0.7+0.7</f>
        <v>2.0999999999999996</v>
      </c>
      <c r="E41" s="58"/>
      <c r="F41" s="16">
        <f t="shared" si="3"/>
        <v>0</v>
      </c>
      <c r="I41" s="39"/>
    </row>
    <row r="42" spans="1:9" x14ac:dyDescent="0.45">
      <c r="A42" s="9"/>
      <c r="B42" s="9" t="s">
        <v>13</v>
      </c>
      <c r="C42" s="9"/>
      <c r="D42" s="9"/>
      <c r="E42" s="60"/>
      <c r="F42" s="29">
        <f>SUM(F35:F41)</f>
        <v>0</v>
      </c>
      <c r="H42" s="40"/>
    </row>
    <row r="43" spans="1:9" x14ac:dyDescent="0.45">
      <c r="A43" s="4"/>
      <c r="B43" s="4" t="s">
        <v>32</v>
      </c>
      <c r="C43" s="4"/>
      <c r="D43" s="4"/>
      <c r="E43" s="56"/>
      <c r="F43" s="4"/>
    </row>
    <row r="44" spans="1:9" x14ac:dyDescent="0.45">
      <c r="A44" s="5">
        <v>1</v>
      </c>
      <c r="B44" s="6" t="s">
        <v>150</v>
      </c>
      <c r="C44" s="5" t="s">
        <v>8</v>
      </c>
      <c r="D44" s="7">
        <v>240</v>
      </c>
      <c r="E44" s="57"/>
      <c r="F44" s="16">
        <f t="shared" ref="F44:F47" si="4">D44*E44</f>
        <v>0</v>
      </c>
    </row>
    <row r="45" spans="1:9" x14ac:dyDescent="0.45">
      <c r="A45" s="5">
        <v>2</v>
      </c>
      <c r="B45" s="6" t="s">
        <v>354</v>
      </c>
      <c r="C45" s="5" t="s">
        <v>8</v>
      </c>
      <c r="D45" s="7">
        <v>233</v>
      </c>
      <c r="E45" s="57"/>
      <c r="F45" s="16">
        <f t="shared" si="4"/>
        <v>0</v>
      </c>
    </row>
    <row r="46" spans="1:9" x14ac:dyDescent="0.45">
      <c r="A46" s="5">
        <v>3</v>
      </c>
      <c r="B46" s="6" t="s">
        <v>372</v>
      </c>
      <c r="C46" s="5" t="s">
        <v>8</v>
      </c>
      <c r="D46" s="7">
        <v>410</v>
      </c>
      <c r="E46" s="57"/>
      <c r="F46" s="16">
        <f t="shared" ref="F46" si="5">D46*E46</f>
        <v>0</v>
      </c>
    </row>
    <row r="47" spans="1:9" x14ac:dyDescent="0.45">
      <c r="A47" s="5">
        <v>4</v>
      </c>
      <c r="B47" s="6" t="s">
        <v>356</v>
      </c>
      <c r="C47" s="5" t="s">
        <v>8</v>
      </c>
      <c r="D47" s="7">
        <f>D35+D35+D36+D36+D37+D37+D38+D38+D39+D40+D41</f>
        <v>1990.4999999999998</v>
      </c>
      <c r="E47" s="57"/>
      <c r="F47" s="16">
        <f t="shared" si="4"/>
        <v>0</v>
      </c>
    </row>
    <row r="48" spans="1:9" x14ac:dyDescent="0.45">
      <c r="A48" s="5">
        <v>5</v>
      </c>
      <c r="B48" s="6" t="s">
        <v>357</v>
      </c>
      <c r="C48" s="5" t="s">
        <v>8</v>
      </c>
      <c r="D48" s="7">
        <f>D45+D46</f>
        <v>643</v>
      </c>
      <c r="E48" s="57"/>
      <c r="F48" s="16">
        <f t="shared" ref="F48:F50" si="6">D48*E48</f>
        <v>0</v>
      </c>
    </row>
    <row r="49" spans="1:6" x14ac:dyDescent="0.45">
      <c r="A49" s="5">
        <v>6</v>
      </c>
      <c r="B49" s="34" t="s">
        <v>373</v>
      </c>
      <c r="C49" s="33" t="s">
        <v>8</v>
      </c>
      <c r="D49" s="36">
        <v>2950</v>
      </c>
      <c r="E49" s="57"/>
      <c r="F49" s="16">
        <f t="shared" si="6"/>
        <v>0</v>
      </c>
    </row>
    <row r="50" spans="1:6" x14ac:dyDescent="0.45">
      <c r="A50" s="5">
        <v>7</v>
      </c>
      <c r="B50" s="34" t="s">
        <v>374</v>
      </c>
      <c r="C50" s="33" t="s">
        <v>8</v>
      </c>
      <c r="D50" s="36">
        <v>1610</v>
      </c>
      <c r="E50" s="57"/>
      <c r="F50" s="16">
        <f t="shared" si="6"/>
        <v>0</v>
      </c>
    </row>
    <row r="51" spans="1:6" x14ac:dyDescent="0.45">
      <c r="A51" s="9"/>
      <c r="B51" s="9" t="s">
        <v>14</v>
      </c>
      <c r="C51" s="9"/>
      <c r="D51" s="9"/>
      <c r="E51" s="60"/>
      <c r="F51" s="29">
        <f>SUM(F44:F50)</f>
        <v>0</v>
      </c>
    </row>
    <row r="52" spans="1:6" x14ac:dyDescent="0.45">
      <c r="A52" s="4"/>
      <c r="B52" s="4" t="s">
        <v>358</v>
      </c>
      <c r="C52" s="4"/>
      <c r="D52" s="4"/>
      <c r="E52" s="56"/>
      <c r="F52" s="4"/>
    </row>
    <row r="53" spans="1:6" ht="27" x14ac:dyDescent="0.45">
      <c r="A53" s="5">
        <v>1</v>
      </c>
      <c r="B53" s="6" t="s">
        <v>359</v>
      </c>
      <c r="C53" s="5" t="s">
        <v>8</v>
      </c>
      <c r="D53" s="7">
        <v>330</v>
      </c>
      <c r="E53" s="57"/>
      <c r="F53" s="16">
        <f t="shared" ref="F53:F55" si="7">D53*E53</f>
        <v>0</v>
      </c>
    </row>
    <row r="54" spans="1:6" x14ac:dyDescent="0.45">
      <c r="A54" s="5">
        <v>2</v>
      </c>
      <c r="B54" s="6" t="s">
        <v>43</v>
      </c>
      <c r="C54" s="5" t="s">
        <v>7</v>
      </c>
      <c r="D54" s="7">
        <v>7.5</v>
      </c>
      <c r="E54" s="57"/>
      <c r="F54" s="16">
        <f t="shared" si="7"/>
        <v>0</v>
      </c>
    </row>
    <row r="55" spans="1:6" ht="27" x14ac:dyDescent="0.45">
      <c r="A55" s="33">
        <v>3</v>
      </c>
      <c r="B55" s="34" t="s">
        <v>361</v>
      </c>
      <c r="C55" s="33" t="s">
        <v>8</v>
      </c>
      <c r="D55" s="36">
        <v>3200</v>
      </c>
      <c r="E55" s="58"/>
      <c r="F55" s="37">
        <f t="shared" si="7"/>
        <v>0</v>
      </c>
    </row>
    <row r="56" spans="1:6" x14ac:dyDescent="0.45">
      <c r="A56" s="9"/>
      <c r="B56" s="9" t="s">
        <v>15</v>
      </c>
      <c r="C56" s="9"/>
      <c r="D56" s="9"/>
      <c r="E56" s="60"/>
      <c r="F56" s="29">
        <f>SUM(F53:F55)</f>
        <v>0</v>
      </c>
    </row>
    <row r="57" spans="1:6" x14ac:dyDescent="0.45">
      <c r="A57" s="4"/>
      <c r="B57" s="4" t="s">
        <v>45</v>
      </c>
      <c r="C57" s="4"/>
      <c r="D57" s="4"/>
      <c r="E57" s="56"/>
      <c r="F57" s="4"/>
    </row>
    <row r="58" spans="1:6" x14ac:dyDescent="0.45">
      <c r="A58" s="5">
        <v>1</v>
      </c>
      <c r="B58" s="6" t="s">
        <v>44</v>
      </c>
      <c r="C58" s="5" t="s">
        <v>8</v>
      </c>
      <c r="D58" s="7">
        <v>575</v>
      </c>
      <c r="E58" s="57"/>
      <c r="F58" s="16">
        <f>D58*E58</f>
        <v>0</v>
      </c>
    </row>
    <row r="59" spans="1:6" x14ac:dyDescent="0.45">
      <c r="A59" s="9"/>
      <c r="B59" s="9" t="s">
        <v>16</v>
      </c>
      <c r="C59" s="9"/>
      <c r="D59" s="9"/>
      <c r="E59" s="60"/>
      <c r="F59" s="29">
        <f>SUM(F58:F58)</f>
        <v>0</v>
      </c>
    </row>
    <row r="60" spans="1:6" x14ac:dyDescent="0.45">
      <c r="A60" s="4"/>
      <c r="B60" s="4" t="s">
        <v>33</v>
      </c>
      <c r="C60" s="4"/>
      <c r="D60" s="4"/>
      <c r="E60" s="56"/>
      <c r="F60" s="4"/>
    </row>
    <row r="61" spans="1:6" x14ac:dyDescent="0.45">
      <c r="A61" s="5">
        <v>1</v>
      </c>
      <c r="B61" s="6" t="s">
        <v>47</v>
      </c>
      <c r="C61" s="5" t="s">
        <v>8</v>
      </c>
      <c r="D61" s="7">
        <f>154-40</f>
        <v>114</v>
      </c>
      <c r="E61" s="57"/>
      <c r="F61" s="16">
        <f>D61*E61</f>
        <v>0</v>
      </c>
    </row>
    <row r="62" spans="1:6" x14ac:dyDescent="0.45">
      <c r="A62" s="33">
        <v>2</v>
      </c>
      <c r="B62" s="34" t="s">
        <v>154</v>
      </c>
      <c r="C62" s="33" t="s">
        <v>8</v>
      </c>
      <c r="D62" s="36">
        <v>36.1</v>
      </c>
      <c r="E62" s="61"/>
      <c r="F62" s="16">
        <f>D62*E62</f>
        <v>0</v>
      </c>
    </row>
    <row r="63" spans="1:6" x14ac:dyDescent="0.45">
      <c r="A63" s="5">
        <v>3</v>
      </c>
      <c r="B63" s="6" t="s">
        <v>375</v>
      </c>
      <c r="C63" s="5" t="s">
        <v>27</v>
      </c>
      <c r="D63" s="7">
        <v>2</v>
      </c>
      <c r="E63" s="57"/>
      <c r="F63" s="16">
        <f t="shared" ref="F63:F76" si="8">D63*E63</f>
        <v>0</v>
      </c>
    </row>
    <row r="64" spans="1:6" x14ac:dyDescent="0.45">
      <c r="A64" s="33">
        <v>4</v>
      </c>
      <c r="B64" s="6" t="s">
        <v>159</v>
      </c>
      <c r="C64" s="5" t="s">
        <v>27</v>
      </c>
      <c r="D64" s="36">
        <v>1</v>
      </c>
      <c r="E64" s="58"/>
      <c r="F64" s="16">
        <f t="shared" si="8"/>
        <v>0</v>
      </c>
    </row>
    <row r="65" spans="1:6" x14ac:dyDescent="0.45">
      <c r="A65" s="5">
        <v>5</v>
      </c>
      <c r="B65" s="6" t="s">
        <v>160</v>
      </c>
      <c r="C65" s="5" t="s">
        <v>27</v>
      </c>
      <c r="D65" s="36">
        <v>1</v>
      </c>
      <c r="E65" s="58"/>
      <c r="F65" s="16">
        <f t="shared" si="8"/>
        <v>0</v>
      </c>
    </row>
    <row r="66" spans="1:6" x14ac:dyDescent="0.45">
      <c r="A66" s="33">
        <v>6</v>
      </c>
      <c r="B66" s="6" t="s">
        <v>161</v>
      </c>
      <c r="C66" s="5" t="s">
        <v>27</v>
      </c>
      <c r="D66" s="36">
        <v>15</v>
      </c>
      <c r="E66" s="58"/>
      <c r="F66" s="16">
        <f t="shared" si="8"/>
        <v>0</v>
      </c>
    </row>
    <row r="67" spans="1:6" x14ac:dyDescent="0.45">
      <c r="A67" s="5">
        <v>7</v>
      </c>
      <c r="B67" s="6" t="s">
        <v>162</v>
      </c>
      <c r="C67" s="5" t="s">
        <v>27</v>
      </c>
      <c r="D67" s="36">
        <v>4</v>
      </c>
      <c r="E67" s="58"/>
      <c r="F67" s="16">
        <f t="shared" si="8"/>
        <v>0</v>
      </c>
    </row>
    <row r="68" spans="1:6" x14ac:dyDescent="0.45">
      <c r="A68" s="33">
        <v>8</v>
      </c>
      <c r="B68" s="6" t="s">
        <v>166</v>
      </c>
      <c r="C68" s="5" t="s">
        <v>27</v>
      </c>
      <c r="D68" s="36">
        <v>4</v>
      </c>
      <c r="E68" s="58"/>
      <c r="F68" s="16">
        <f t="shared" si="8"/>
        <v>0</v>
      </c>
    </row>
    <row r="69" spans="1:6" x14ac:dyDescent="0.45">
      <c r="A69" s="5">
        <v>9</v>
      </c>
      <c r="B69" s="6" t="s">
        <v>163</v>
      </c>
      <c r="C69" s="33" t="s">
        <v>46</v>
      </c>
      <c r="D69" s="36">
        <v>1</v>
      </c>
      <c r="E69" s="58"/>
      <c r="F69" s="16">
        <f t="shared" si="8"/>
        <v>0</v>
      </c>
    </row>
    <row r="70" spans="1:6" x14ac:dyDescent="0.45">
      <c r="A70" s="33">
        <v>10</v>
      </c>
      <c r="B70" s="34" t="s">
        <v>345</v>
      </c>
      <c r="C70" s="33" t="s">
        <v>8</v>
      </c>
      <c r="D70" s="36">
        <v>68</v>
      </c>
      <c r="E70" s="58"/>
      <c r="F70" s="37">
        <f t="shared" si="8"/>
        <v>0</v>
      </c>
    </row>
    <row r="71" spans="1:6" x14ac:dyDescent="0.45">
      <c r="A71" s="5">
        <v>11</v>
      </c>
      <c r="B71" s="6" t="s">
        <v>167</v>
      </c>
      <c r="C71" s="33" t="s">
        <v>27</v>
      </c>
      <c r="D71" s="36">
        <v>1</v>
      </c>
      <c r="E71" s="61"/>
      <c r="F71" s="16">
        <f t="shared" si="8"/>
        <v>0</v>
      </c>
    </row>
    <row r="72" spans="1:6" x14ac:dyDescent="0.45">
      <c r="A72" s="33">
        <v>12</v>
      </c>
      <c r="B72" s="6" t="s">
        <v>164</v>
      </c>
      <c r="C72" s="33" t="s">
        <v>8</v>
      </c>
      <c r="D72" s="36">
        <v>40</v>
      </c>
      <c r="E72" s="58"/>
      <c r="F72" s="16">
        <f t="shared" si="8"/>
        <v>0</v>
      </c>
    </row>
    <row r="73" spans="1:6" x14ac:dyDescent="0.45">
      <c r="A73" s="5">
        <v>13</v>
      </c>
      <c r="B73" s="34" t="s">
        <v>346</v>
      </c>
      <c r="C73" s="33" t="s">
        <v>8</v>
      </c>
      <c r="D73" s="36">
        <v>62</v>
      </c>
      <c r="E73" s="58"/>
      <c r="F73" s="37">
        <f t="shared" si="8"/>
        <v>0</v>
      </c>
    </row>
    <row r="74" spans="1:6" ht="27" x14ac:dyDescent="0.45">
      <c r="A74" s="33">
        <v>14</v>
      </c>
      <c r="B74" s="34" t="s">
        <v>355</v>
      </c>
      <c r="C74" s="33" t="s">
        <v>27</v>
      </c>
      <c r="D74" s="36">
        <v>4</v>
      </c>
      <c r="E74" s="58"/>
      <c r="F74" s="37">
        <f t="shared" si="8"/>
        <v>0</v>
      </c>
    </row>
    <row r="75" spans="1:6" x14ac:dyDescent="0.45">
      <c r="A75" s="5">
        <v>15</v>
      </c>
      <c r="B75" s="6" t="s">
        <v>165</v>
      </c>
      <c r="C75" s="33" t="s">
        <v>27</v>
      </c>
      <c r="D75" s="36">
        <v>2</v>
      </c>
      <c r="E75" s="58"/>
      <c r="F75" s="16">
        <f t="shared" si="8"/>
        <v>0</v>
      </c>
    </row>
    <row r="76" spans="1:6" x14ac:dyDescent="0.45">
      <c r="A76" s="5">
        <v>16</v>
      </c>
      <c r="B76" s="34" t="s">
        <v>369</v>
      </c>
      <c r="C76" s="33" t="s">
        <v>27</v>
      </c>
      <c r="D76" s="36">
        <v>1</v>
      </c>
      <c r="E76" s="58"/>
      <c r="F76" s="16">
        <f t="shared" si="8"/>
        <v>0</v>
      </c>
    </row>
    <row r="77" spans="1:6" x14ac:dyDescent="0.45">
      <c r="A77" s="9"/>
      <c r="B77" s="9" t="s">
        <v>17</v>
      </c>
      <c r="C77" s="9"/>
      <c r="D77" s="9"/>
      <c r="E77" s="60"/>
      <c r="F77" s="29">
        <f>SUM(F61:F76)</f>
        <v>0</v>
      </c>
    </row>
    <row r="78" spans="1:6" x14ac:dyDescent="0.45">
      <c r="A78" s="4"/>
      <c r="B78" s="4" t="s">
        <v>18</v>
      </c>
      <c r="C78" s="4"/>
      <c r="D78" s="4"/>
      <c r="E78" s="56"/>
      <c r="F78" s="4"/>
    </row>
    <row r="79" spans="1:6" x14ac:dyDescent="0.45">
      <c r="A79" s="5">
        <v>1</v>
      </c>
      <c r="B79" s="6" t="s">
        <v>19</v>
      </c>
      <c r="C79" s="5" t="s">
        <v>8</v>
      </c>
      <c r="D79" s="7">
        <f>D44+D48+D47+340+900*3</f>
        <v>5913.5</v>
      </c>
      <c r="E79" s="57"/>
      <c r="F79" s="16">
        <f t="shared" ref="F79" si="9">D79*E79</f>
        <v>0</v>
      </c>
    </row>
    <row r="80" spans="1:6" x14ac:dyDescent="0.45">
      <c r="A80" s="9"/>
      <c r="B80" s="9" t="s">
        <v>20</v>
      </c>
      <c r="C80" s="9"/>
      <c r="D80" s="9"/>
      <c r="E80" s="60"/>
      <c r="F80" s="29">
        <f>SUM(F79)</f>
        <v>0</v>
      </c>
    </row>
    <row r="81" spans="1:6" ht="14.65" thickBot="1" x14ac:dyDescent="0.5">
      <c r="A81" s="4"/>
      <c r="B81" s="4" t="s">
        <v>134</v>
      </c>
      <c r="C81" s="4"/>
      <c r="D81" s="4"/>
      <c r="E81" s="56"/>
      <c r="F81" s="4"/>
    </row>
    <row r="82" spans="1:6" ht="14.65" thickBot="1" x14ac:dyDescent="0.5">
      <c r="A82" s="5"/>
      <c r="B82" s="17" t="s">
        <v>48</v>
      </c>
      <c r="C82" s="18"/>
      <c r="D82" s="19"/>
      <c r="E82" s="62"/>
      <c r="F82" s="28"/>
    </row>
    <row r="83" spans="1:6" x14ac:dyDescent="0.45">
      <c r="A83" s="5">
        <v>1</v>
      </c>
      <c r="B83" s="34" t="s">
        <v>49</v>
      </c>
      <c r="C83" s="33" t="s">
        <v>27</v>
      </c>
      <c r="D83" s="36">
        <v>1</v>
      </c>
      <c r="E83" s="58"/>
      <c r="F83" s="16">
        <f>D83*E83</f>
        <v>0</v>
      </c>
    </row>
    <row r="84" spans="1:6" x14ac:dyDescent="0.45">
      <c r="A84" s="5">
        <v>2</v>
      </c>
      <c r="B84" s="34" t="s">
        <v>50</v>
      </c>
      <c r="C84" s="33" t="s">
        <v>27</v>
      </c>
      <c r="D84" s="36">
        <v>1</v>
      </c>
      <c r="E84" s="58"/>
      <c r="F84" s="16">
        <f t="shared" ref="F84:F96" si="10">D84*E84</f>
        <v>0</v>
      </c>
    </row>
    <row r="85" spans="1:6" x14ac:dyDescent="0.45">
      <c r="A85" s="5">
        <v>3</v>
      </c>
      <c r="B85" s="34" t="s">
        <v>51</v>
      </c>
      <c r="C85" s="33" t="s">
        <v>27</v>
      </c>
      <c r="D85" s="36">
        <v>1</v>
      </c>
      <c r="E85" s="58"/>
      <c r="F85" s="16">
        <f t="shared" si="10"/>
        <v>0</v>
      </c>
    </row>
    <row r="86" spans="1:6" x14ac:dyDescent="0.45">
      <c r="A86" s="5">
        <v>4</v>
      </c>
      <c r="B86" s="34" t="s">
        <v>52</v>
      </c>
      <c r="C86" s="33" t="s">
        <v>27</v>
      </c>
      <c r="D86" s="36">
        <v>1</v>
      </c>
      <c r="E86" s="58"/>
      <c r="F86" s="16">
        <f t="shared" si="10"/>
        <v>0</v>
      </c>
    </row>
    <row r="87" spans="1:6" x14ac:dyDescent="0.45">
      <c r="A87" s="5">
        <v>5</v>
      </c>
      <c r="B87" s="34" t="s">
        <v>53</v>
      </c>
      <c r="C87" s="33" t="s">
        <v>27</v>
      </c>
      <c r="D87" s="36">
        <v>1</v>
      </c>
      <c r="E87" s="58"/>
      <c r="F87" s="16">
        <f t="shared" si="10"/>
        <v>0</v>
      </c>
    </row>
    <row r="88" spans="1:6" x14ac:dyDescent="0.45">
      <c r="A88" s="5">
        <v>6</v>
      </c>
      <c r="B88" s="34" t="s">
        <v>54</v>
      </c>
      <c r="C88" s="33" t="s">
        <v>27</v>
      </c>
      <c r="D88" s="36">
        <v>1</v>
      </c>
      <c r="E88" s="58"/>
      <c r="F88" s="16">
        <f t="shared" si="10"/>
        <v>0</v>
      </c>
    </row>
    <row r="89" spans="1:6" x14ac:dyDescent="0.45">
      <c r="A89" s="5">
        <v>7</v>
      </c>
      <c r="B89" s="34" t="s">
        <v>55</v>
      </c>
      <c r="C89" s="33" t="s">
        <v>27</v>
      </c>
      <c r="D89" s="36">
        <v>1</v>
      </c>
      <c r="E89" s="58"/>
      <c r="F89" s="16">
        <f>D89*E89</f>
        <v>0</v>
      </c>
    </row>
    <row r="90" spans="1:6" x14ac:dyDescent="0.45">
      <c r="A90" s="5">
        <v>8</v>
      </c>
      <c r="B90" s="34" t="s">
        <v>377</v>
      </c>
      <c r="C90" s="33" t="s">
        <v>27</v>
      </c>
      <c r="D90" s="36">
        <v>1</v>
      </c>
      <c r="E90" s="58"/>
      <c r="F90" s="16">
        <f>D90*E90</f>
        <v>0</v>
      </c>
    </row>
    <row r="91" spans="1:6" x14ac:dyDescent="0.45">
      <c r="A91" s="5">
        <v>9</v>
      </c>
      <c r="B91" s="34" t="s">
        <v>168</v>
      </c>
      <c r="C91" s="33" t="s">
        <v>27</v>
      </c>
      <c r="D91" s="36">
        <v>1</v>
      </c>
      <c r="E91" s="58"/>
      <c r="F91" s="16">
        <f t="shared" si="10"/>
        <v>0</v>
      </c>
    </row>
    <row r="92" spans="1:6" x14ac:dyDescent="0.45">
      <c r="A92" s="5">
        <v>10</v>
      </c>
      <c r="B92" s="34" t="s">
        <v>365</v>
      </c>
      <c r="C92" s="33" t="s">
        <v>27</v>
      </c>
      <c r="D92" s="36">
        <v>1</v>
      </c>
      <c r="E92" s="58"/>
      <c r="F92" s="16">
        <f t="shared" si="10"/>
        <v>0</v>
      </c>
    </row>
    <row r="93" spans="1:6" x14ac:dyDescent="0.45">
      <c r="A93" s="5">
        <v>11</v>
      </c>
      <c r="B93" s="34" t="s">
        <v>56</v>
      </c>
      <c r="C93" s="33" t="s">
        <v>26</v>
      </c>
      <c r="D93" s="36">
        <v>500</v>
      </c>
      <c r="E93" s="58"/>
      <c r="F93" s="16">
        <f t="shared" si="10"/>
        <v>0</v>
      </c>
    </row>
    <row r="94" spans="1:6" x14ac:dyDescent="0.45">
      <c r="A94" s="5">
        <v>12</v>
      </c>
      <c r="B94" s="34" t="s">
        <v>57</v>
      </c>
      <c r="C94" s="33" t="s">
        <v>26</v>
      </c>
      <c r="D94" s="36">
        <v>300</v>
      </c>
      <c r="E94" s="58"/>
      <c r="F94" s="16">
        <f t="shared" si="10"/>
        <v>0</v>
      </c>
    </row>
    <row r="95" spans="1:6" x14ac:dyDescent="0.45">
      <c r="A95" s="5">
        <v>13</v>
      </c>
      <c r="B95" s="34" t="s">
        <v>169</v>
      </c>
      <c r="C95" s="33" t="s">
        <v>26</v>
      </c>
      <c r="D95" s="36">
        <v>100</v>
      </c>
      <c r="E95" s="58"/>
      <c r="F95" s="16">
        <f t="shared" si="10"/>
        <v>0</v>
      </c>
    </row>
    <row r="96" spans="1:6" ht="14.65" thickBot="1" x14ac:dyDescent="0.5">
      <c r="A96" s="5">
        <v>14</v>
      </c>
      <c r="B96" s="34" t="s">
        <v>170</v>
      </c>
      <c r="C96" s="33" t="s">
        <v>26</v>
      </c>
      <c r="D96" s="36">
        <v>100</v>
      </c>
      <c r="E96" s="58"/>
      <c r="F96" s="16">
        <f t="shared" si="10"/>
        <v>0</v>
      </c>
    </row>
    <row r="97" spans="1:6" ht="14.65" thickBot="1" x14ac:dyDescent="0.5">
      <c r="A97" s="5"/>
      <c r="B97" s="20" t="s">
        <v>58</v>
      </c>
      <c r="C97" s="22"/>
      <c r="D97" s="23"/>
      <c r="E97" s="63"/>
      <c r="F97" s="24"/>
    </row>
    <row r="98" spans="1:6" ht="14.65" thickBot="1" x14ac:dyDescent="0.5">
      <c r="A98" s="5"/>
      <c r="B98" s="21" t="s">
        <v>59</v>
      </c>
      <c r="C98" s="25"/>
      <c r="D98" s="26"/>
      <c r="E98" s="64"/>
      <c r="F98" s="27"/>
    </row>
    <row r="99" spans="1:6" x14ac:dyDescent="0.45">
      <c r="A99" s="5">
        <v>1</v>
      </c>
      <c r="B99" s="34" t="s">
        <v>60</v>
      </c>
      <c r="C99" s="33" t="s">
        <v>27</v>
      </c>
      <c r="D99" s="36">
        <v>274</v>
      </c>
      <c r="E99" s="58"/>
      <c r="F99" s="16">
        <f>D99*E99</f>
        <v>0</v>
      </c>
    </row>
    <row r="100" spans="1:6" x14ac:dyDescent="0.45">
      <c r="A100" s="5">
        <v>2</v>
      </c>
      <c r="B100" s="34" t="s">
        <v>378</v>
      </c>
      <c r="C100" s="33" t="s">
        <v>27</v>
      </c>
      <c r="D100" s="36">
        <v>170</v>
      </c>
      <c r="E100" s="58"/>
      <c r="F100" s="16">
        <f t="shared" ref="F100:F119" si="11">D100*E100</f>
        <v>0</v>
      </c>
    </row>
    <row r="101" spans="1:6" x14ac:dyDescent="0.45">
      <c r="A101" s="5">
        <v>3</v>
      </c>
      <c r="B101" s="34" t="s">
        <v>61</v>
      </c>
      <c r="C101" s="33" t="s">
        <v>27</v>
      </c>
      <c r="D101" s="36">
        <v>10</v>
      </c>
      <c r="E101" s="58"/>
      <c r="F101" s="16">
        <f t="shared" si="11"/>
        <v>0</v>
      </c>
    </row>
    <row r="102" spans="1:6" x14ac:dyDescent="0.45">
      <c r="A102" s="5">
        <v>4</v>
      </c>
      <c r="B102" s="34" t="s">
        <v>62</v>
      </c>
      <c r="C102" s="33" t="s">
        <v>27</v>
      </c>
      <c r="D102" s="36">
        <v>2</v>
      </c>
      <c r="E102" s="58"/>
      <c r="F102" s="16">
        <f t="shared" si="11"/>
        <v>0</v>
      </c>
    </row>
    <row r="103" spans="1:6" x14ac:dyDescent="0.45">
      <c r="A103" s="5">
        <v>5</v>
      </c>
      <c r="B103" s="34" t="s">
        <v>366</v>
      </c>
      <c r="C103" s="33" t="s">
        <v>27</v>
      </c>
      <c r="D103" s="36">
        <v>45</v>
      </c>
      <c r="E103" s="58"/>
      <c r="F103" s="16">
        <f t="shared" si="11"/>
        <v>0</v>
      </c>
    </row>
    <row r="104" spans="1:6" x14ac:dyDescent="0.45">
      <c r="A104" s="5">
        <v>6</v>
      </c>
      <c r="B104" s="34" t="s">
        <v>171</v>
      </c>
      <c r="C104" s="33" t="s">
        <v>27</v>
      </c>
      <c r="D104" s="36">
        <v>6</v>
      </c>
      <c r="E104" s="58"/>
      <c r="F104" s="37">
        <f t="shared" si="11"/>
        <v>0</v>
      </c>
    </row>
    <row r="105" spans="1:6" x14ac:dyDescent="0.45">
      <c r="A105" s="5">
        <v>7</v>
      </c>
      <c r="B105" s="34" t="s">
        <v>172</v>
      </c>
      <c r="C105" s="33" t="s">
        <v>27</v>
      </c>
      <c r="D105" s="36">
        <v>8</v>
      </c>
      <c r="E105" s="58"/>
      <c r="F105" s="37">
        <f t="shared" si="11"/>
        <v>0</v>
      </c>
    </row>
    <row r="106" spans="1:6" ht="27" x14ac:dyDescent="0.45">
      <c r="A106" s="5">
        <v>8</v>
      </c>
      <c r="B106" s="34" t="s">
        <v>173</v>
      </c>
      <c r="C106" s="33" t="s">
        <v>26</v>
      </c>
      <c r="D106" s="36">
        <v>40</v>
      </c>
      <c r="E106" s="58"/>
      <c r="F106" s="37">
        <f t="shared" si="11"/>
        <v>0</v>
      </c>
    </row>
    <row r="107" spans="1:6" x14ac:dyDescent="0.45">
      <c r="A107" s="5">
        <v>9</v>
      </c>
      <c r="B107" s="34" t="s">
        <v>174</v>
      </c>
      <c r="C107" s="33" t="s">
        <v>27</v>
      </c>
      <c r="D107" s="36">
        <v>24</v>
      </c>
      <c r="E107" s="58"/>
      <c r="F107" s="37">
        <f t="shared" si="11"/>
        <v>0</v>
      </c>
    </row>
    <row r="108" spans="1:6" ht="58.5" x14ac:dyDescent="0.45">
      <c r="A108" s="5">
        <v>10</v>
      </c>
      <c r="B108" s="34" t="s">
        <v>136</v>
      </c>
      <c r="C108" s="33" t="s">
        <v>27</v>
      </c>
      <c r="D108" s="36">
        <v>26</v>
      </c>
      <c r="E108" s="58"/>
      <c r="F108" s="16">
        <f t="shared" si="11"/>
        <v>0</v>
      </c>
    </row>
    <row r="109" spans="1:6" ht="58.5" x14ac:dyDescent="0.45">
      <c r="A109" s="5">
        <v>11</v>
      </c>
      <c r="B109" s="34" t="s">
        <v>137</v>
      </c>
      <c r="C109" s="33" t="s">
        <v>27</v>
      </c>
      <c r="D109" s="36">
        <v>10</v>
      </c>
      <c r="E109" s="58"/>
      <c r="F109" s="16">
        <f t="shared" si="11"/>
        <v>0</v>
      </c>
    </row>
    <row r="110" spans="1:6" ht="58.5" x14ac:dyDescent="0.45">
      <c r="A110" s="5">
        <v>12</v>
      </c>
      <c r="B110" s="34" t="s">
        <v>138</v>
      </c>
      <c r="C110" s="33" t="s">
        <v>27</v>
      </c>
      <c r="D110" s="36">
        <v>10</v>
      </c>
      <c r="E110" s="58"/>
      <c r="F110" s="16">
        <f t="shared" si="11"/>
        <v>0</v>
      </c>
    </row>
    <row r="111" spans="1:6" ht="58.5" x14ac:dyDescent="0.45">
      <c r="A111" s="5">
        <v>13</v>
      </c>
      <c r="B111" s="34" t="s">
        <v>175</v>
      </c>
      <c r="C111" s="33" t="s">
        <v>27</v>
      </c>
      <c r="D111" s="36">
        <v>10</v>
      </c>
      <c r="E111" s="58"/>
      <c r="F111" s="16">
        <f t="shared" ref="F111" si="12">D111*E111</f>
        <v>0</v>
      </c>
    </row>
    <row r="112" spans="1:6" ht="69.75" x14ac:dyDescent="0.45">
      <c r="A112" s="5">
        <v>14</v>
      </c>
      <c r="B112" s="34" t="s">
        <v>176</v>
      </c>
      <c r="C112" s="33" t="s">
        <v>27</v>
      </c>
      <c r="D112" s="36">
        <v>8</v>
      </c>
      <c r="E112" s="58"/>
      <c r="F112" s="16">
        <f t="shared" ref="F112:F115" si="13">D112*E112</f>
        <v>0</v>
      </c>
    </row>
    <row r="113" spans="1:6" ht="69.75" x14ac:dyDescent="0.45">
      <c r="A113" s="5">
        <v>15</v>
      </c>
      <c r="B113" s="34" t="s">
        <v>177</v>
      </c>
      <c r="C113" s="33" t="s">
        <v>27</v>
      </c>
      <c r="D113" s="36">
        <v>12</v>
      </c>
      <c r="E113" s="58"/>
      <c r="F113" s="16">
        <f t="shared" si="13"/>
        <v>0</v>
      </c>
    </row>
    <row r="114" spans="1:6" x14ac:dyDescent="0.45">
      <c r="A114" s="5">
        <v>16</v>
      </c>
      <c r="B114" s="34" t="s">
        <v>63</v>
      </c>
      <c r="C114" s="33" t="s">
        <v>27</v>
      </c>
      <c r="D114" s="36">
        <v>10</v>
      </c>
      <c r="E114" s="58"/>
      <c r="F114" s="37">
        <f t="shared" si="13"/>
        <v>0</v>
      </c>
    </row>
    <row r="115" spans="1:6" x14ac:dyDescent="0.45">
      <c r="A115" s="5">
        <v>17</v>
      </c>
      <c r="B115" s="34" t="s">
        <v>64</v>
      </c>
      <c r="C115" s="33" t="s">
        <v>26</v>
      </c>
      <c r="D115" s="36">
        <v>3200</v>
      </c>
      <c r="E115" s="58"/>
      <c r="F115" s="37">
        <f t="shared" si="13"/>
        <v>0</v>
      </c>
    </row>
    <row r="116" spans="1:6" ht="36" x14ac:dyDescent="0.45">
      <c r="A116" s="5">
        <v>18</v>
      </c>
      <c r="B116" s="34" t="s">
        <v>139</v>
      </c>
      <c r="C116" s="33" t="s">
        <v>26</v>
      </c>
      <c r="D116" s="36">
        <v>3500</v>
      </c>
      <c r="E116" s="58"/>
      <c r="F116" s="16">
        <f t="shared" si="11"/>
        <v>0</v>
      </c>
    </row>
    <row r="117" spans="1:6" x14ac:dyDescent="0.45">
      <c r="A117" s="5">
        <v>19</v>
      </c>
      <c r="B117" s="34" t="s">
        <v>66</v>
      </c>
      <c r="C117" s="33" t="s">
        <v>27</v>
      </c>
      <c r="D117" s="36">
        <v>150</v>
      </c>
      <c r="E117" s="58"/>
      <c r="F117" s="16">
        <f t="shared" si="11"/>
        <v>0</v>
      </c>
    </row>
    <row r="118" spans="1:6" x14ac:dyDescent="0.45">
      <c r="A118" s="5">
        <v>20</v>
      </c>
      <c r="B118" s="34" t="s">
        <v>67</v>
      </c>
      <c r="C118" s="33" t="s">
        <v>27</v>
      </c>
      <c r="D118" s="36">
        <v>50</v>
      </c>
      <c r="E118" s="58"/>
      <c r="F118" s="16">
        <f t="shared" si="11"/>
        <v>0</v>
      </c>
    </row>
    <row r="119" spans="1:6" ht="14.65" thickBot="1" x14ac:dyDescent="0.5">
      <c r="A119" s="5">
        <v>21</v>
      </c>
      <c r="B119" s="34" t="s">
        <v>68</v>
      </c>
      <c r="C119" s="33" t="s">
        <v>26</v>
      </c>
      <c r="D119" s="36">
        <v>500</v>
      </c>
      <c r="E119" s="58"/>
      <c r="F119" s="16">
        <f t="shared" si="11"/>
        <v>0</v>
      </c>
    </row>
    <row r="120" spans="1:6" ht="14.65" thickBot="1" x14ac:dyDescent="0.5">
      <c r="A120" s="5"/>
      <c r="B120" s="21" t="s">
        <v>69</v>
      </c>
      <c r="C120" s="25"/>
      <c r="D120" s="26"/>
      <c r="E120" s="64"/>
      <c r="F120" s="27"/>
    </row>
    <row r="121" spans="1:6" x14ac:dyDescent="0.45">
      <c r="A121" s="5">
        <v>1</v>
      </c>
      <c r="B121" s="34" t="s">
        <v>140</v>
      </c>
      <c r="C121" s="33" t="s">
        <v>27</v>
      </c>
      <c r="D121" s="36">
        <v>30</v>
      </c>
      <c r="E121" s="58"/>
      <c r="F121" s="16">
        <f t="shared" ref="F121:F125" si="14">D121*E121</f>
        <v>0</v>
      </c>
    </row>
    <row r="122" spans="1:6" x14ac:dyDescent="0.45">
      <c r="A122" s="5">
        <v>2</v>
      </c>
      <c r="B122" s="34" t="s">
        <v>141</v>
      </c>
      <c r="C122" s="33" t="s">
        <v>27</v>
      </c>
      <c r="D122" s="36">
        <v>40</v>
      </c>
      <c r="E122" s="58"/>
      <c r="F122" s="16">
        <f t="shared" si="14"/>
        <v>0</v>
      </c>
    </row>
    <row r="123" spans="1:6" x14ac:dyDescent="0.45">
      <c r="A123" s="5">
        <v>3</v>
      </c>
      <c r="B123" s="34" t="s">
        <v>70</v>
      </c>
      <c r="C123" s="33" t="s">
        <v>26</v>
      </c>
      <c r="D123" s="36">
        <v>800</v>
      </c>
      <c r="E123" s="58"/>
      <c r="F123" s="16">
        <f t="shared" si="14"/>
        <v>0</v>
      </c>
    </row>
    <row r="124" spans="1:6" ht="36" x14ac:dyDescent="0.45">
      <c r="A124" s="5">
        <v>4</v>
      </c>
      <c r="B124" s="34" t="s">
        <v>139</v>
      </c>
      <c r="C124" s="33" t="s">
        <v>26</v>
      </c>
      <c r="D124" s="36">
        <v>800</v>
      </c>
      <c r="E124" s="58"/>
      <c r="F124" s="16">
        <f t="shared" si="14"/>
        <v>0</v>
      </c>
    </row>
    <row r="125" spans="1:6" ht="14.65" thickBot="1" x14ac:dyDescent="0.5">
      <c r="A125" s="5">
        <v>5</v>
      </c>
      <c r="B125" s="34" t="s">
        <v>66</v>
      </c>
      <c r="C125" s="33" t="s">
        <v>27</v>
      </c>
      <c r="D125" s="36">
        <v>60</v>
      </c>
      <c r="E125" s="58"/>
      <c r="F125" s="16">
        <f t="shared" si="14"/>
        <v>0</v>
      </c>
    </row>
    <row r="126" spans="1:6" ht="14.65" thickBot="1" x14ac:dyDescent="0.5">
      <c r="A126" s="5"/>
      <c r="B126" s="17" t="s">
        <v>71</v>
      </c>
      <c r="C126" s="18"/>
      <c r="D126" s="19"/>
      <c r="E126" s="62"/>
      <c r="F126" s="28"/>
    </row>
    <row r="127" spans="1:6" x14ac:dyDescent="0.45">
      <c r="A127" s="5">
        <v>1</v>
      </c>
      <c r="B127" s="34" t="s">
        <v>72</v>
      </c>
      <c r="C127" s="33" t="s">
        <v>27</v>
      </c>
      <c r="D127" s="36">
        <v>1</v>
      </c>
      <c r="E127" s="58"/>
      <c r="F127" s="16">
        <f t="shared" ref="F127:F135" si="15">D127*E127</f>
        <v>0</v>
      </c>
    </row>
    <row r="128" spans="1:6" x14ac:dyDescent="0.45">
      <c r="A128" s="5">
        <v>2</v>
      </c>
      <c r="B128" s="34" t="s">
        <v>73</v>
      </c>
      <c r="C128" s="33" t="s">
        <v>27</v>
      </c>
      <c r="D128" s="36">
        <v>97</v>
      </c>
      <c r="E128" s="58"/>
      <c r="F128" s="16">
        <f t="shared" si="15"/>
        <v>0</v>
      </c>
    </row>
    <row r="129" spans="1:6" x14ac:dyDescent="0.45">
      <c r="A129" s="5">
        <v>3</v>
      </c>
      <c r="B129" s="34" t="s">
        <v>66</v>
      </c>
      <c r="C129" s="33" t="s">
        <v>27</v>
      </c>
      <c r="D129" s="36">
        <v>97</v>
      </c>
      <c r="E129" s="58"/>
      <c r="F129" s="16">
        <f t="shared" si="15"/>
        <v>0</v>
      </c>
    </row>
    <row r="130" spans="1:6" x14ac:dyDescent="0.45">
      <c r="A130" s="5">
        <v>4</v>
      </c>
      <c r="B130" s="34" t="s">
        <v>74</v>
      </c>
      <c r="C130" s="33" t="s">
        <v>27</v>
      </c>
      <c r="D130" s="36">
        <v>18</v>
      </c>
      <c r="E130" s="58"/>
      <c r="F130" s="16">
        <f t="shared" si="15"/>
        <v>0</v>
      </c>
    </row>
    <row r="131" spans="1:6" x14ac:dyDescent="0.45">
      <c r="A131" s="5">
        <v>5</v>
      </c>
      <c r="B131" s="34" t="s">
        <v>75</v>
      </c>
      <c r="C131" s="33" t="s">
        <v>27</v>
      </c>
      <c r="D131" s="36">
        <v>18</v>
      </c>
      <c r="E131" s="58"/>
      <c r="F131" s="16">
        <f t="shared" si="15"/>
        <v>0</v>
      </c>
    </row>
    <row r="132" spans="1:6" x14ac:dyDescent="0.45">
      <c r="A132" s="5">
        <v>6</v>
      </c>
      <c r="B132" s="34" t="s">
        <v>76</v>
      </c>
      <c r="C132" s="33" t="s">
        <v>27</v>
      </c>
      <c r="D132" s="36">
        <v>5</v>
      </c>
      <c r="E132" s="58"/>
      <c r="F132" s="16">
        <f t="shared" si="15"/>
        <v>0</v>
      </c>
    </row>
    <row r="133" spans="1:6" x14ac:dyDescent="0.45">
      <c r="A133" s="5">
        <v>7</v>
      </c>
      <c r="B133" s="34" t="s">
        <v>77</v>
      </c>
      <c r="C133" s="33" t="s">
        <v>26</v>
      </c>
      <c r="D133" s="36">
        <v>1600</v>
      </c>
      <c r="E133" s="58"/>
      <c r="F133" s="16">
        <f t="shared" si="15"/>
        <v>0</v>
      </c>
    </row>
    <row r="134" spans="1:6" ht="36" x14ac:dyDescent="0.45">
      <c r="A134" s="5">
        <v>8</v>
      </c>
      <c r="B134" s="34" t="s">
        <v>139</v>
      </c>
      <c r="C134" s="33" t="s">
        <v>26</v>
      </c>
      <c r="D134" s="36">
        <v>1200</v>
      </c>
      <c r="E134" s="58"/>
      <c r="F134" s="16">
        <f t="shared" si="15"/>
        <v>0</v>
      </c>
    </row>
    <row r="135" spans="1:6" ht="14.65" thickBot="1" x14ac:dyDescent="0.5">
      <c r="A135" s="5">
        <v>9</v>
      </c>
      <c r="B135" s="34" t="s">
        <v>78</v>
      </c>
      <c r="C135" s="33" t="s">
        <v>27</v>
      </c>
      <c r="D135" s="36">
        <v>500</v>
      </c>
      <c r="E135" s="58"/>
      <c r="F135" s="16">
        <f t="shared" si="15"/>
        <v>0</v>
      </c>
    </row>
    <row r="136" spans="1:6" ht="14.65" thickBot="1" x14ac:dyDescent="0.5">
      <c r="A136" s="5"/>
      <c r="B136" s="17" t="s">
        <v>79</v>
      </c>
      <c r="C136" s="18"/>
      <c r="D136" s="19"/>
      <c r="E136" s="62"/>
      <c r="F136" s="28"/>
    </row>
    <row r="137" spans="1:6" ht="40.5" x14ac:dyDescent="0.45">
      <c r="A137" s="5">
        <v>1</v>
      </c>
      <c r="B137" s="34" t="s">
        <v>80</v>
      </c>
      <c r="C137" s="33" t="s">
        <v>27</v>
      </c>
      <c r="D137" s="36">
        <v>1</v>
      </c>
      <c r="E137" s="58"/>
      <c r="F137" s="16">
        <f t="shared" ref="F137:F142" si="16">D137*E137</f>
        <v>0</v>
      </c>
    </row>
    <row r="138" spans="1:6" ht="27.75" x14ac:dyDescent="0.45">
      <c r="A138" s="5">
        <v>2</v>
      </c>
      <c r="B138" s="34" t="s">
        <v>81</v>
      </c>
      <c r="C138" s="33" t="s">
        <v>27</v>
      </c>
      <c r="D138" s="36">
        <v>41</v>
      </c>
      <c r="E138" s="58"/>
      <c r="F138" s="16">
        <f t="shared" si="16"/>
        <v>0</v>
      </c>
    </row>
    <row r="139" spans="1:6" ht="27" x14ac:dyDescent="0.45">
      <c r="A139" s="5">
        <v>3</v>
      </c>
      <c r="B139" s="34" t="s">
        <v>82</v>
      </c>
      <c r="C139" s="33" t="s">
        <v>27</v>
      </c>
      <c r="D139" s="36">
        <v>1</v>
      </c>
      <c r="E139" s="58"/>
      <c r="F139" s="16">
        <f t="shared" si="16"/>
        <v>0</v>
      </c>
    </row>
    <row r="140" spans="1:6" x14ac:dyDescent="0.45">
      <c r="A140" s="5">
        <v>4</v>
      </c>
      <c r="B140" s="34" t="s">
        <v>83</v>
      </c>
      <c r="C140" s="33" t="s">
        <v>26</v>
      </c>
      <c r="D140" s="36">
        <v>190</v>
      </c>
      <c r="E140" s="58"/>
      <c r="F140" s="16">
        <f t="shared" si="16"/>
        <v>0</v>
      </c>
    </row>
    <row r="141" spans="1:6" ht="27" x14ac:dyDescent="0.45">
      <c r="A141" s="5">
        <v>5</v>
      </c>
      <c r="B141" s="34" t="s">
        <v>84</v>
      </c>
      <c r="C141" s="33" t="s">
        <v>27</v>
      </c>
      <c r="D141" s="36">
        <v>50</v>
      </c>
      <c r="E141" s="58"/>
      <c r="F141" s="16">
        <f t="shared" si="16"/>
        <v>0</v>
      </c>
    </row>
    <row r="142" spans="1:6" ht="40.9" thickBot="1" x14ac:dyDescent="0.5">
      <c r="A142" s="5">
        <v>6</v>
      </c>
      <c r="B142" s="34" t="s">
        <v>85</v>
      </c>
      <c r="C142" s="33" t="s">
        <v>27</v>
      </c>
      <c r="D142" s="36">
        <v>150</v>
      </c>
      <c r="E142" s="58"/>
      <c r="F142" s="16">
        <f t="shared" si="16"/>
        <v>0</v>
      </c>
    </row>
    <row r="143" spans="1:6" ht="14.65" thickBot="1" x14ac:dyDescent="0.5">
      <c r="A143" s="5"/>
      <c r="B143" s="17" t="s">
        <v>86</v>
      </c>
      <c r="C143" s="18"/>
      <c r="D143" s="19"/>
      <c r="E143" s="62"/>
      <c r="F143" s="28"/>
    </row>
    <row r="144" spans="1:6" x14ac:dyDescent="0.45">
      <c r="A144" s="5">
        <v>1</v>
      </c>
      <c r="B144" s="34" t="s">
        <v>87</v>
      </c>
      <c r="C144" s="33" t="s">
        <v>26</v>
      </c>
      <c r="D144" s="36">
        <v>420</v>
      </c>
      <c r="E144" s="58"/>
      <c r="F144" s="16">
        <f t="shared" ref="F144:F152" si="17">D144*E144</f>
        <v>0</v>
      </c>
    </row>
    <row r="145" spans="1:6" x14ac:dyDescent="0.45">
      <c r="A145" s="5">
        <v>2</v>
      </c>
      <c r="B145" s="34" t="s">
        <v>88</v>
      </c>
      <c r="C145" s="33" t="s">
        <v>26</v>
      </c>
      <c r="D145" s="36">
        <v>240</v>
      </c>
      <c r="E145" s="58"/>
      <c r="F145" s="16">
        <f t="shared" si="17"/>
        <v>0</v>
      </c>
    </row>
    <row r="146" spans="1:6" x14ac:dyDescent="0.45">
      <c r="A146" s="5">
        <v>3</v>
      </c>
      <c r="B146" s="34" t="s">
        <v>89</v>
      </c>
      <c r="C146" s="33" t="s">
        <v>27</v>
      </c>
      <c r="D146" s="36">
        <v>25</v>
      </c>
      <c r="E146" s="58"/>
      <c r="F146" s="16">
        <f t="shared" si="17"/>
        <v>0</v>
      </c>
    </row>
    <row r="147" spans="1:6" x14ac:dyDescent="0.45">
      <c r="A147" s="5">
        <v>4</v>
      </c>
      <c r="B147" s="34" t="s">
        <v>90</v>
      </c>
      <c r="C147" s="33" t="s">
        <v>27</v>
      </c>
      <c r="D147" s="36">
        <v>10</v>
      </c>
      <c r="E147" s="58"/>
      <c r="F147" s="16">
        <f t="shared" si="17"/>
        <v>0</v>
      </c>
    </row>
    <row r="148" spans="1:6" x14ac:dyDescent="0.45">
      <c r="A148" s="5">
        <v>5</v>
      </c>
      <c r="B148" s="34" t="s">
        <v>91</v>
      </c>
      <c r="C148" s="33" t="s">
        <v>26</v>
      </c>
      <c r="D148" s="36">
        <v>420</v>
      </c>
      <c r="E148" s="58"/>
      <c r="F148" s="16">
        <f t="shared" si="17"/>
        <v>0</v>
      </c>
    </row>
    <row r="149" spans="1:6" x14ac:dyDescent="0.45">
      <c r="A149" s="5">
        <v>6</v>
      </c>
      <c r="B149" s="34" t="s">
        <v>88</v>
      </c>
      <c r="C149" s="33" t="s">
        <v>26</v>
      </c>
      <c r="D149" s="36">
        <v>240</v>
      </c>
      <c r="E149" s="58"/>
      <c r="F149" s="16">
        <f t="shared" si="17"/>
        <v>0</v>
      </c>
    </row>
    <row r="150" spans="1:6" x14ac:dyDescent="0.45">
      <c r="A150" s="5">
        <v>7</v>
      </c>
      <c r="B150" s="34" t="s">
        <v>92</v>
      </c>
      <c r="C150" s="33" t="s">
        <v>27</v>
      </c>
      <c r="D150" s="36">
        <v>25</v>
      </c>
      <c r="E150" s="58"/>
      <c r="F150" s="16">
        <f t="shared" si="17"/>
        <v>0</v>
      </c>
    </row>
    <row r="151" spans="1:6" x14ac:dyDescent="0.45">
      <c r="A151" s="5">
        <v>8</v>
      </c>
      <c r="B151" s="34" t="s">
        <v>93</v>
      </c>
      <c r="C151" s="33" t="s">
        <v>27</v>
      </c>
      <c r="D151" s="36">
        <v>16</v>
      </c>
      <c r="E151" s="58"/>
      <c r="F151" s="16">
        <f t="shared" si="17"/>
        <v>0</v>
      </c>
    </row>
    <row r="152" spans="1:6" ht="14.65" thickBot="1" x14ac:dyDescent="0.5">
      <c r="A152" s="5">
        <v>9</v>
      </c>
      <c r="B152" s="34" t="s">
        <v>94</v>
      </c>
      <c r="C152" s="33" t="s">
        <v>27</v>
      </c>
      <c r="D152" s="36">
        <v>500</v>
      </c>
      <c r="E152" s="58"/>
      <c r="F152" s="16">
        <f t="shared" si="17"/>
        <v>0</v>
      </c>
    </row>
    <row r="153" spans="1:6" ht="14.65" thickBot="1" x14ac:dyDescent="0.5">
      <c r="A153" s="5"/>
      <c r="B153" s="17" t="s">
        <v>95</v>
      </c>
      <c r="C153" s="18"/>
      <c r="D153" s="19"/>
      <c r="E153" s="62"/>
      <c r="F153" s="28"/>
    </row>
    <row r="154" spans="1:6" ht="27" x14ac:dyDescent="0.45">
      <c r="A154" s="5">
        <v>1</v>
      </c>
      <c r="B154" s="34" t="s">
        <v>96</v>
      </c>
      <c r="C154" s="33" t="s">
        <v>27</v>
      </c>
      <c r="D154" s="36">
        <v>1</v>
      </c>
      <c r="E154" s="58"/>
      <c r="F154" s="16">
        <f t="shared" ref="F154:F177" si="18">D154*E154</f>
        <v>0</v>
      </c>
    </row>
    <row r="155" spans="1:6" ht="27" x14ac:dyDescent="0.45">
      <c r="A155" s="5">
        <v>2</v>
      </c>
      <c r="B155" s="34" t="s">
        <v>97</v>
      </c>
      <c r="C155" s="33" t="s">
        <v>27</v>
      </c>
      <c r="D155" s="36">
        <v>1</v>
      </c>
      <c r="E155" s="58"/>
      <c r="F155" s="16">
        <f t="shared" si="18"/>
        <v>0</v>
      </c>
    </row>
    <row r="156" spans="1:6" ht="27" x14ac:dyDescent="0.45">
      <c r="A156" s="5">
        <v>3</v>
      </c>
      <c r="B156" s="34" t="s">
        <v>379</v>
      </c>
      <c r="C156" s="33" t="s">
        <v>27</v>
      </c>
      <c r="D156" s="36">
        <v>5</v>
      </c>
      <c r="E156" s="58"/>
      <c r="F156" s="16">
        <f t="shared" si="18"/>
        <v>0</v>
      </c>
    </row>
    <row r="157" spans="1:6" x14ac:dyDescent="0.45">
      <c r="A157" s="5">
        <v>4</v>
      </c>
      <c r="B157" s="34" t="s">
        <v>98</v>
      </c>
      <c r="C157" s="33" t="s">
        <v>27</v>
      </c>
      <c r="D157" s="36">
        <v>33</v>
      </c>
      <c r="E157" s="58"/>
      <c r="F157" s="16">
        <f t="shared" si="18"/>
        <v>0</v>
      </c>
    </row>
    <row r="158" spans="1:6" x14ac:dyDescent="0.45">
      <c r="A158" s="5">
        <v>5</v>
      </c>
      <c r="B158" s="34" t="s">
        <v>99</v>
      </c>
      <c r="C158" s="33" t="s">
        <v>27</v>
      </c>
      <c r="D158" s="36">
        <v>33</v>
      </c>
      <c r="E158" s="58"/>
      <c r="F158" s="16">
        <f t="shared" si="18"/>
        <v>0</v>
      </c>
    </row>
    <row r="159" spans="1:6" x14ac:dyDescent="0.45">
      <c r="A159" s="5">
        <v>6</v>
      </c>
      <c r="B159" s="34" t="s">
        <v>100</v>
      </c>
      <c r="C159" s="33" t="s">
        <v>27</v>
      </c>
      <c r="D159" s="36">
        <v>33</v>
      </c>
      <c r="E159" s="58"/>
      <c r="F159" s="16">
        <f t="shared" si="18"/>
        <v>0</v>
      </c>
    </row>
    <row r="160" spans="1:6" x14ac:dyDescent="0.45">
      <c r="A160" s="5">
        <v>7</v>
      </c>
      <c r="B160" s="34" t="s">
        <v>380</v>
      </c>
      <c r="C160" s="33" t="s">
        <v>27</v>
      </c>
      <c r="D160" s="36">
        <v>1</v>
      </c>
      <c r="E160" s="58"/>
      <c r="F160" s="16">
        <f t="shared" si="18"/>
        <v>0</v>
      </c>
    </row>
    <row r="161" spans="1:6" x14ac:dyDescent="0.45">
      <c r="A161" s="5">
        <v>8</v>
      </c>
      <c r="B161" s="34" t="s">
        <v>367</v>
      </c>
      <c r="C161" s="33" t="s">
        <v>27</v>
      </c>
      <c r="D161" s="36">
        <v>4</v>
      </c>
      <c r="E161" s="58"/>
      <c r="F161" s="16">
        <f t="shared" ref="F161" si="19">D161*E161</f>
        <v>0</v>
      </c>
    </row>
    <row r="162" spans="1:6" x14ac:dyDescent="0.45">
      <c r="A162" s="5">
        <v>9</v>
      </c>
      <c r="B162" s="34" t="s">
        <v>101</v>
      </c>
      <c r="C162" s="33" t="s">
        <v>27</v>
      </c>
      <c r="D162" s="36">
        <v>2</v>
      </c>
      <c r="E162" s="58"/>
      <c r="F162" s="16">
        <f t="shared" si="18"/>
        <v>0</v>
      </c>
    </row>
    <row r="163" spans="1:6" ht="27" x14ac:dyDescent="0.45">
      <c r="A163" s="5">
        <v>10</v>
      </c>
      <c r="B163" s="34" t="s">
        <v>102</v>
      </c>
      <c r="C163" s="33" t="s">
        <v>27</v>
      </c>
      <c r="D163" s="36">
        <v>1</v>
      </c>
      <c r="E163" s="58"/>
      <c r="F163" s="16">
        <f t="shared" si="18"/>
        <v>0</v>
      </c>
    </row>
    <row r="164" spans="1:6" x14ac:dyDescent="0.45">
      <c r="A164" s="5">
        <v>11</v>
      </c>
      <c r="B164" s="34" t="s">
        <v>103</v>
      </c>
      <c r="C164" s="33" t="s">
        <v>27</v>
      </c>
      <c r="D164" s="36">
        <v>14</v>
      </c>
      <c r="E164" s="58"/>
      <c r="F164" s="16">
        <f t="shared" si="18"/>
        <v>0</v>
      </c>
    </row>
    <row r="165" spans="1:6" ht="27" x14ac:dyDescent="0.45">
      <c r="A165" s="5">
        <v>12</v>
      </c>
      <c r="B165" s="34" t="s">
        <v>104</v>
      </c>
      <c r="C165" s="33" t="s">
        <v>27</v>
      </c>
      <c r="D165" s="36">
        <v>7</v>
      </c>
      <c r="E165" s="58"/>
      <c r="F165" s="16">
        <f t="shared" si="18"/>
        <v>0</v>
      </c>
    </row>
    <row r="166" spans="1:6" x14ac:dyDescent="0.45">
      <c r="A166" s="5">
        <v>13</v>
      </c>
      <c r="B166" s="34" t="s">
        <v>105</v>
      </c>
      <c r="C166" s="33" t="s">
        <v>27</v>
      </c>
      <c r="D166" s="36">
        <v>335</v>
      </c>
      <c r="E166" s="58"/>
      <c r="F166" s="16">
        <f t="shared" si="18"/>
        <v>0</v>
      </c>
    </row>
    <row r="167" spans="1:6" x14ac:dyDescent="0.45">
      <c r="A167" s="5">
        <v>14</v>
      </c>
      <c r="B167" s="34" t="s">
        <v>106</v>
      </c>
      <c r="C167" s="33" t="s">
        <v>27</v>
      </c>
      <c r="D167" s="36">
        <v>57</v>
      </c>
      <c r="E167" s="58"/>
      <c r="F167" s="16">
        <f t="shared" si="18"/>
        <v>0</v>
      </c>
    </row>
    <row r="168" spans="1:6" x14ac:dyDescent="0.45">
      <c r="A168" s="5">
        <v>15</v>
      </c>
      <c r="B168" s="34" t="s">
        <v>107</v>
      </c>
      <c r="C168" s="33" t="s">
        <v>27</v>
      </c>
      <c r="D168" s="36">
        <v>1</v>
      </c>
      <c r="E168" s="58"/>
      <c r="F168" s="16">
        <f t="shared" si="18"/>
        <v>0</v>
      </c>
    </row>
    <row r="169" spans="1:6" x14ac:dyDescent="0.45">
      <c r="A169" s="5">
        <v>16</v>
      </c>
      <c r="B169" s="34" t="s">
        <v>108</v>
      </c>
      <c r="C169" s="33" t="s">
        <v>27</v>
      </c>
      <c r="D169" s="36">
        <v>2</v>
      </c>
      <c r="E169" s="58"/>
      <c r="F169" s="16">
        <f t="shared" si="18"/>
        <v>0</v>
      </c>
    </row>
    <row r="170" spans="1:6" x14ac:dyDescent="0.45">
      <c r="A170" s="5">
        <v>17</v>
      </c>
      <c r="B170" s="34" t="s">
        <v>109</v>
      </c>
      <c r="C170" s="33" t="s">
        <v>110</v>
      </c>
      <c r="D170" s="36">
        <v>1</v>
      </c>
      <c r="E170" s="58"/>
      <c r="F170" s="16">
        <f t="shared" si="18"/>
        <v>0</v>
      </c>
    </row>
    <row r="171" spans="1:6" ht="81" x14ac:dyDescent="0.45">
      <c r="A171" s="5">
        <v>18</v>
      </c>
      <c r="B171" s="34" t="s">
        <v>142</v>
      </c>
      <c r="C171" s="33" t="s">
        <v>27</v>
      </c>
      <c r="D171" s="36">
        <v>240</v>
      </c>
      <c r="E171" s="58"/>
      <c r="F171" s="16">
        <f t="shared" si="18"/>
        <v>0</v>
      </c>
    </row>
    <row r="172" spans="1:6" ht="81" x14ac:dyDescent="0.45">
      <c r="A172" s="5">
        <v>19</v>
      </c>
      <c r="B172" s="34" t="s">
        <v>143</v>
      </c>
      <c r="C172" s="33" t="s">
        <v>27</v>
      </c>
      <c r="D172" s="36">
        <v>110</v>
      </c>
      <c r="E172" s="58"/>
      <c r="F172" s="16">
        <f t="shared" si="18"/>
        <v>0</v>
      </c>
    </row>
    <row r="173" spans="1:6" ht="40.5" x14ac:dyDescent="0.45">
      <c r="A173" s="5">
        <v>20</v>
      </c>
      <c r="B173" s="34" t="s">
        <v>111</v>
      </c>
      <c r="C173" s="33" t="s">
        <v>26</v>
      </c>
      <c r="D173" s="36">
        <v>500</v>
      </c>
      <c r="E173" s="58"/>
      <c r="F173" s="16">
        <f t="shared" si="18"/>
        <v>0</v>
      </c>
    </row>
    <row r="174" spans="1:6" ht="40.5" x14ac:dyDescent="0.45">
      <c r="A174" s="5">
        <v>21</v>
      </c>
      <c r="B174" s="34" t="s">
        <v>65</v>
      </c>
      <c r="C174" s="33" t="s">
        <v>26</v>
      </c>
      <c r="D174" s="36">
        <v>5000</v>
      </c>
      <c r="E174" s="58"/>
      <c r="F174" s="16">
        <f t="shared" si="18"/>
        <v>0</v>
      </c>
    </row>
    <row r="175" spans="1:6" ht="27" x14ac:dyDescent="0.45">
      <c r="A175" s="5">
        <v>22</v>
      </c>
      <c r="B175" s="34" t="s">
        <v>112</v>
      </c>
      <c r="C175" s="33" t="s">
        <v>26</v>
      </c>
      <c r="D175" s="36">
        <v>15000</v>
      </c>
      <c r="E175" s="58"/>
      <c r="F175" s="16">
        <f t="shared" si="18"/>
        <v>0</v>
      </c>
    </row>
    <row r="176" spans="1:6" x14ac:dyDescent="0.45">
      <c r="A176" s="5">
        <v>23</v>
      </c>
      <c r="B176" s="34" t="s">
        <v>113</v>
      </c>
      <c r="C176" s="33" t="s">
        <v>26</v>
      </c>
      <c r="D176" s="36">
        <v>400</v>
      </c>
      <c r="E176" s="58"/>
      <c r="F176" s="16">
        <f t="shared" si="18"/>
        <v>0</v>
      </c>
    </row>
    <row r="177" spans="1:6" ht="14.65" thickBot="1" x14ac:dyDescent="0.5">
      <c r="A177" s="5">
        <v>24</v>
      </c>
      <c r="B177" s="34" t="s">
        <v>114</v>
      </c>
      <c r="C177" s="33" t="s">
        <v>27</v>
      </c>
      <c r="D177" s="36">
        <v>1</v>
      </c>
      <c r="E177" s="58"/>
      <c r="F177" s="16">
        <f t="shared" si="18"/>
        <v>0</v>
      </c>
    </row>
    <row r="178" spans="1:6" ht="14.65" thickBot="1" x14ac:dyDescent="0.5">
      <c r="A178" s="5"/>
      <c r="B178" s="17" t="s">
        <v>115</v>
      </c>
      <c r="C178" s="18"/>
      <c r="D178" s="19"/>
      <c r="E178" s="62"/>
      <c r="F178" s="28"/>
    </row>
    <row r="179" spans="1:6" ht="58.5" x14ac:dyDescent="0.45">
      <c r="A179" s="5">
        <v>1</v>
      </c>
      <c r="B179" s="34" t="s">
        <v>144</v>
      </c>
      <c r="C179" s="33" t="s">
        <v>27</v>
      </c>
      <c r="D179" s="36">
        <v>230</v>
      </c>
      <c r="E179" s="58"/>
      <c r="F179" s="16">
        <f t="shared" ref="F179:F188" si="20">D179*E179</f>
        <v>0</v>
      </c>
    </row>
    <row r="180" spans="1:6" ht="58.5" x14ac:dyDescent="0.45">
      <c r="A180" s="5">
        <v>2</v>
      </c>
      <c r="B180" s="34" t="s">
        <v>145</v>
      </c>
      <c r="C180" s="33" t="s">
        <v>27</v>
      </c>
      <c r="D180" s="36">
        <v>110</v>
      </c>
      <c r="E180" s="58"/>
      <c r="F180" s="16">
        <f t="shared" si="20"/>
        <v>0</v>
      </c>
    </row>
    <row r="181" spans="1:6" ht="69.75" x14ac:dyDescent="0.45">
      <c r="A181" s="5">
        <v>3</v>
      </c>
      <c r="B181" s="34" t="s">
        <v>146</v>
      </c>
      <c r="C181" s="33" t="s">
        <v>27</v>
      </c>
      <c r="D181" s="36">
        <v>36</v>
      </c>
      <c r="E181" s="58"/>
      <c r="F181" s="16">
        <f t="shared" si="20"/>
        <v>0</v>
      </c>
    </row>
    <row r="182" spans="1:6" ht="69.75" x14ac:dyDescent="0.45">
      <c r="A182" s="5">
        <v>4</v>
      </c>
      <c r="B182" s="34" t="s">
        <v>147</v>
      </c>
      <c r="C182" s="33" t="s">
        <v>27</v>
      </c>
      <c r="D182" s="36">
        <v>30</v>
      </c>
      <c r="E182" s="58"/>
      <c r="F182" s="16">
        <f t="shared" si="20"/>
        <v>0</v>
      </c>
    </row>
    <row r="183" spans="1:6" x14ac:dyDescent="0.45">
      <c r="A183" s="5">
        <v>5</v>
      </c>
      <c r="B183" s="34" t="s">
        <v>116</v>
      </c>
      <c r="C183" s="33" t="s">
        <v>26</v>
      </c>
      <c r="D183" s="36">
        <f>(D179+D180+D181+D182)/2*30</f>
        <v>6090</v>
      </c>
      <c r="E183" s="58"/>
      <c r="F183" s="16">
        <f t="shared" si="20"/>
        <v>0</v>
      </c>
    </row>
    <row r="184" spans="1:6" x14ac:dyDescent="0.45">
      <c r="A184" s="5">
        <v>6</v>
      </c>
      <c r="B184" s="34" t="s">
        <v>117</v>
      </c>
      <c r="C184" s="33" t="s">
        <v>26</v>
      </c>
      <c r="D184" s="36">
        <v>350</v>
      </c>
      <c r="E184" s="58"/>
      <c r="F184" s="16">
        <f t="shared" si="20"/>
        <v>0</v>
      </c>
    </row>
    <row r="185" spans="1:6" x14ac:dyDescent="0.45">
      <c r="A185" s="5">
        <v>7</v>
      </c>
      <c r="B185" s="34" t="s">
        <v>118</v>
      </c>
      <c r="C185" s="33" t="s">
        <v>26</v>
      </c>
      <c r="D185" s="36">
        <v>100</v>
      </c>
      <c r="E185" s="58"/>
      <c r="F185" s="16">
        <f t="shared" si="20"/>
        <v>0</v>
      </c>
    </row>
    <row r="186" spans="1:6" x14ac:dyDescent="0.45">
      <c r="A186" s="5">
        <v>8</v>
      </c>
      <c r="B186" s="34" t="s">
        <v>119</v>
      </c>
      <c r="C186" s="33" t="s">
        <v>27</v>
      </c>
      <c r="D186" s="36">
        <v>85</v>
      </c>
      <c r="E186" s="58"/>
      <c r="F186" s="16">
        <f t="shared" si="20"/>
        <v>0</v>
      </c>
    </row>
    <row r="187" spans="1:6" x14ac:dyDescent="0.45">
      <c r="A187" s="5">
        <v>9</v>
      </c>
      <c r="B187" s="34" t="s">
        <v>120</v>
      </c>
      <c r="C187" s="33" t="s">
        <v>27</v>
      </c>
      <c r="D187" s="36">
        <v>50</v>
      </c>
      <c r="E187" s="58"/>
      <c r="F187" s="16">
        <f t="shared" si="20"/>
        <v>0</v>
      </c>
    </row>
    <row r="188" spans="1:6" x14ac:dyDescent="0.45">
      <c r="A188" s="5">
        <v>10</v>
      </c>
      <c r="B188" s="34" t="s">
        <v>121</v>
      </c>
      <c r="C188" s="33" t="s">
        <v>26</v>
      </c>
      <c r="D188" s="36">
        <v>500</v>
      </c>
      <c r="E188" s="58"/>
      <c r="F188" s="16">
        <f t="shared" si="20"/>
        <v>0</v>
      </c>
    </row>
    <row r="189" spans="1:6" ht="40.5" x14ac:dyDescent="0.45">
      <c r="A189" s="5">
        <v>11</v>
      </c>
      <c r="B189" s="34" t="s">
        <v>65</v>
      </c>
      <c r="C189" s="33" t="s">
        <v>26</v>
      </c>
      <c r="D189" s="36">
        <v>2000</v>
      </c>
      <c r="E189" s="58"/>
      <c r="F189" s="16">
        <f>D189*E189</f>
        <v>0</v>
      </c>
    </row>
    <row r="190" spans="1:6" ht="27.4" thickBot="1" x14ac:dyDescent="0.5">
      <c r="A190" s="5">
        <v>12</v>
      </c>
      <c r="B190" s="34" t="s">
        <v>178</v>
      </c>
      <c r="C190" s="33" t="s">
        <v>46</v>
      </c>
      <c r="D190" s="36">
        <v>1</v>
      </c>
      <c r="E190" s="58"/>
      <c r="F190" s="16">
        <f>D190*E190</f>
        <v>0</v>
      </c>
    </row>
    <row r="191" spans="1:6" x14ac:dyDescent="0.45">
      <c r="A191" s="5"/>
      <c r="B191" s="20" t="s">
        <v>122</v>
      </c>
      <c r="C191" s="22"/>
      <c r="D191" s="23"/>
      <c r="E191" s="63"/>
      <c r="F191" s="24"/>
    </row>
    <row r="192" spans="1:6" x14ac:dyDescent="0.45">
      <c r="A192" s="5">
        <v>1</v>
      </c>
      <c r="B192" s="34" t="s">
        <v>368</v>
      </c>
      <c r="C192" s="33" t="s">
        <v>27</v>
      </c>
      <c r="D192" s="36">
        <v>1</v>
      </c>
      <c r="E192" s="58"/>
      <c r="F192" s="16">
        <f>D192*E192</f>
        <v>0</v>
      </c>
    </row>
    <row r="193" spans="1:6" x14ac:dyDescent="0.45">
      <c r="A193" s="5">
        <v>2</v>
      </c>
      <c r="B193" s="34" t="s">
        <v>123</v>
      </c>
      <c r="C193" s="33" t="s">
        <v>27</v>
      </c>
      <c r="D193" s="36">
        <v>8</v>
      </c>
      <c r="E193" s="58"/>
      <c r="F193" s="16">
        <f>D193*E193</f>
        <v>0</v>
      </c>
    </row>
    <row r="194" spans="1:6" x14ac:dyDescent="0.45">
      <c r="A194" s="5">
        <v>3</v>
      </c>
      <c r="B194" s="34" t="s">
        <v>124</v>
      </c>
      <c r="C194" s="33" t="s">
        <v>27</v>
      </c>
      <c r="D194" s="36">
        <v>8</v>
      </c>
      <c r="E194" s="58"/>
      <c r="F194" s="16">
        <f t="shared" ref="F194:F204" si="21">D194*E194</f>
        <v>0</v>
      </c>
    </row>
    <row r="195" spans="1:6" x14ac:dyDescent="0.45">
      <c r="A195" s="5">
        <v>4</v>
      </c>
      <c r="B195" s="34" t="s">
        <v>125</v>
      </c>
      <c r="C195" s="33" t="s">
        <v>27</v>
      </c>
      <c r="D195" s="36">
        <v>8</v>
      </c>
      <c r="E195" s="58"/>
      <c r="F195" s="16">
        <f t="shared" si="21"/>
        <v>0</v>
      </c>
    </row>
    <row r="196" spans="1:6" x14ac:dyDescent="0.45">
      <c r="A196" s="5">
        <v>5</v>
      </c>
      <c r="B196" s="34" t="s">
        <v>126</v>
      </c>
      <c r="C196" s="33" t="s">
        <v>27</v>
      </c>
      <c r="D196" s="36">
        <v>100</v>
      </c>
      <c r="E196" s="58"/>
      <c r="F196" s="16">
        <f t="shared" si="21"/>
        <v>0</v>
      </c>
    </row>
    <row r="197" spans="1:6" x14ac:dyDescent="0.45">
      <c r="A197" s="5">
        <v>6</v>
      </c>
      <c r="B197" s="34" t="s">
        <v>127</v>
      </c>
      <c r="C197" s="33" t="s">
        <v>27</v>
      </c>
      <c r="D197" s="36">
        <v>1</v>
      </c>
      <c r="E197" s="58"/>
      <c r="F197" s="16">
        <f t="shared" si="21"/>
        <v>0</v>
      </c>
    </row>
    <row r="198" spans="1:6" x14ac:dyDescent="0.45">
      <c r="A198" s="5">
        <v>7</v>
      </c>
      <c r="B198" s="34" t="s">
        <v>128</v>
      </c>
      <c r="C198" s="33" t="s">
        <v>27</v>
      </c>
      <c r="D198" s="36">
        <v>30</v>
      </c>
      <c r="E198" s="58"/>
      <c r="F198" s="16">
        <f t="shared" si="21"/>
        <v>0</v>
      </c>
    </row>
    <row r="199" spans="1:6" x14ac:dyDescent="0.45">
      <c r="A199" s="5">
        <v>8</v>
      </c>
      <c r="B199" s="34" t="s">
        <v>129</v>
      </c>
      <c r="C199" s="33" t="s">
        <v>27</v>
      </c>
      <c r="D199" s="36">
        <v>7</v>
      </c>
      <c r="E199" s="58"/>
      <c r="F199" s="16">
        <f t="shared" si="21"/>
        <v>0</v>
      </c>
    </row>
    <row r="200" spans="1:6" x14ac:dyDescent="0.45">
      <c r="A200" s="5">
        <v>9</v>
      </c>
      <c r="B200" s="34" t="s">
        <v>130</v>
      </c>
      <c r="C200" s="33" t="s">
        <v>27</v>
      </c>
      <c r="D200" s="36">
        <v>3</v>
      </c>
      <c r="E200" s="58"/>
      <c r="F200" s="16">
        <f t="shared" si="21"/>
        <v>0</v>
      </c>
    </row>
    <row r="201" spans="1:6" x14ac:dyDescent="0.45">
      <c r="A201" s="5">
        <v>10</v>
      </c>
      <c r="B201" s="34" t="s">
        <v>131</v>
      </c>
      <c r="C201" s="33" t="s">
        <v>27</v>
      </c>
      <c r="D201" s="36">
        <v>1</v>
      </c>
      <c r="E201" s="58"/>
      <c r="F201" s="16">
        <f t="shared" si="21"/>
        <v>0</v>
      </c>
    </row>
    <row r="202" spans="1:6" x14ac:dyDescent="0.45">
      <c r="A202" s="5">
        <v>11</v>
      </c>
      <c r="B202" s="34" t="s">
        <v>132</v>
      </c>
      <c r="C202" s="33" t="s">
        <v>26</v>
      </c>
      <c r="D202" s="36">
        <v>500</v>
      </c>
      <c r="E202" s="58"/>
      <c r="F202" s="16">
        <f t="shared" si="21"/>
        <v>0</v>
      </c>
    </row>
    <row r="203" spans="1:6" x14ac:dyDescent="0.45">
      <c r="A203" s="5">
        <v>12</v>
      </c>
      <c r="B203" s="34" t="s">
        <v>133</v>
      </c>
      <c r="C203" s="33" t="s">
        <v>26</v>
      </c>
      <c r="D203" s="36">
        <v>100</v>
      </c>
      <c r="E203" s="58"/>
      <c r="F203" s="16">
        <f t="shared" si="21"/>
        <v>0</v>
      </c>
    </row>
    <row r="204" spans="1:6" ht="40.5" x14ac:dyDescent="0.45">
      <c r="A204" s="5">
        <v>13</v>
      </c>
      <c r="B204" s="34" t="s">
        <v>65</v>
      </c>
      <c r="C204" s="33" t="s">
        <v>26</v>
      </c>
      <c r="D204" s="36">
        <v>400</v>
      </c>
      <c r="E204" s="58"/>
      <c r="F204" s="16">
        <f t="shared" si="21"/>
        <v>0</v>
      </c>
    </row>
    <row r="205" spans="1:6" x14ac:dyDescent="0.45">
      <c r="A205" s="9"/>
      <c r="B205" s="9" t="s">
        <v>34</v>
      </c>
      <c r="C205" s="9"/>
      <c r="D205" s="9"/>
      <c r="E205" s="60"/>
      <c r="F205" s="29">
        <f>SUM(F82:F204)</f>
        <v>0</v>
      </c>
    </row>
    <row r="206" spans="1:6" x14ac:dyDescent="0.45">
      <c r="A206" s="4"/>
      <c r="B206" s="4" t="s">
        <v>135</v>
      </c>
      <c r="C206" s="4"/>
      <c r="D206" s="4"/>
      <c r="E206" s="56"/>
      <c r="F206" s="4"/>
    </row>
    <row r="207" spans="1:6" x14ac:dyDescent="0.45">
      <c r="A207" s="14"/>
      <c r="B207" s="14" t="s">
        <v>151</v>
      </c>
      <c r="C207" s="14"/>
      <c r="D207" s="14"/>
      <c r="E207" s="65"/>
      <c r="F207" s="14"/>
    </row>
    <row r="208" spans="1:6" x14ac:dyDescent="0.45">
      <c r="A208" s="5">
        <v>1</v>
      </c>
      <c r="B208" s="6" t="s">
        <v>179</v>
      </c>
      <c r="C208" s="5" t="s">
        <v>26</v>
      </c>
      <c r="D208" s="7">
        <v>400</v>
      </c>
      <c r="E208" s="57"/>
      <c r="F208" s="16">
        <f>D208*E208</f>
        <v>0</v>
      </c>
    </row>
    <row r="209" spans="1:6" x14ac:dyDescent="0.45">
      <c r="A209" s="5">
        <v>2</v>
      </c>
      <c r="B209" s="6" t="s">
        <v>180</v>
      </c>
      <c r="C209" s="5" t="s">
        <v>26</v>
      </c>
      <c r="D209" s="7">
        <v>75</v>
      </c>
      <c r="E209" s="57"/>
      <c r="F209" s="16">
        <f t="shared" ref="F209:F286" si="22">D209*E209</f>
        <v>0</v>
      </c>
    </row>
    <row r="210" spans="1:6" x14ac:dyDescent="0.45">
      <c r="A210" s="5">
        <v>3</v>
      </c>
      <c r="B210" s="6" t="s">
        <v>181</v>
      </c>
      <c r="C210" s="5" t="s">
        <v>27</v>
      </c>
      <c r="D210" s="7">
        <v>1</v>
      </c>
      <c r="E210" s="57"/>
      <c r="F210" s="16">
        <f t="shared" si="22"/>
        <v>0</v>
      </c>
    </row>
    <row r="211" spans="1:6" x14ac:dyDescent="0.45">
      <c r="A211" s="5">
        <v>4</v>
      </c>
      <c r="B211" s="6" t="s">
        <v>182</v>
      </c>
      <c r="C211" s="5" t="s">
        <v>27</v>
      </c>
      <c r="D211" s="7">
        <v>6</v>
      </c>
      <c r="E211" s="57"/>
      <c r="F211" s="16">
        <f t="shared" si="22"/>
        <v>0</v>
      </c>
    </row>
    <row r="212" spans="1:6" x14ac:dyDescent="0.45">
      <c r="A212" s="5">
        <v>5</v>
      </c>
      <c r="B212" s="6" t="s">
        <v>183</v>
      </c>
      <c r="C212" s="5" t="s">
        <v>26</v>
      </c>
      <c r="D212" s="7">
        <v>30</v>
      </c>
      <c r="E212" s="57"/>
      <c r="F212" s="16">
        <f t="shared" si="22"/>
        <v>0</v>
      </c>
    </row>
    <row r="213" spans="1:6" x14ac:dyDescent="0.45">
      <c r="A213" s="5">
        <v>6</v>
      </c>
      <c r="B213" s="6" t="s">
        <v>184</v>
      </c>
      <c r="C213" s="5" t="s">
        <v>26</v>
      </c>
      <c r="D213" s="7">
        <v>35</v>
      </c>
      <c r="E213" s="57"/>
      <c r="F213" s="16">
        <f t="shared" si="22"/>
        <v>0</v>
      </c>
    </row>
    <row r="214" spans="1:6" x14ac:dyDescent="0.45">
      <c r="A214" s="5">
        <v>7</v>
      </c>
      <c r="B214" s="6" t="s">
        <v>185</v>
      </c>
      <c r="C214" s="5" t="s">
        <v>26</v>
      </c>
      <c r="D214" s="7">
        <v>10</v>
      </c>
      <c r="E214" s="57"/>
      <c r="F214" s="16">
        <f t="shared" si="22"/>
        <v>0</v>
      </c>
    </row>
    <row r="215" spans="1:6" x14ac:dyDescent="0.45">
      <c r="A215" s="5">
        <v>8</v>
      </c>
      <c r="B215" s="6" t="s">
        <v>186</v>
      </c>
      <c r="C215" s="5" t="s">
        <v>26</v>
      </c>
      <c r="D215" s="7">
        <v>30</v>
      </c>
      <c r="E215" s="57"/>
      <c r="F215" s="16">
        <f t="shared" si="22"/>
        <v>0</v>
      </c>
    </row>
    <row r="216" spans="1:6" x14ac:dyDescent="0.45">
      <c r="A216" s="5">
        <v>9</v>
      </c>
      <c r="B216" s="6" t="s">
        <v>187</v>
      </c>
      <c r="C216" s="5" t="s">
        <v>26</v>
      </c>
      <c r="D216" s="7">
        <v>5</v>
      </c>
      <c r="E216" s="57"/>
      <c r="F216" s="16">
        <f t="shared" si="22"/>
        <v>0</v>
      </c>
    </row>
    <row r="217" spans="1:6" x14ac:dyDescent="0.45">
      <c r="A217" s="5">
        <v>10</v>
      </c>
      <c r="B217" s="6" t="s">
        <v>188</v>
      </c>
      <c r="C217" s="5" t="s">
        <v>26</v>
      </c>
      <c r="D217" s="7">
        <v>2</v>
      </c>
      <c r="E217" s="57"/>
      <c r="F217" s="16">
        <f t="shared" si="22"/>
        <v>0</v>
      </c>
    </row>
    <row r="218" spans="1:6" x14ac:dyDescent="0.45">
      <c r="A218" s="5">
        <v>11</v>
      </c>
      <c r="B218" s="6" t="s">
        <v>189</v>
      </c>
      <c r="C218" s="5" t="s">
        <v>27</v>
      </c>
      <c r="D218" s="7">
        <v>5</v>
      </c>
      <c r="E218" s="57"/>
      <c r="F218" s="16">
        <f t="shared" si="22"/>
        <v>0</v>
      </c>
    </row>
    <row r="219" spans="1:6" x14ac:dyDescent="0.45">
      <c r="A219" s="5">
        <v>12</v>
      </c>
      <c r="B219" s="6" t="s">
        <v>190</v>
      </c>
      <c r="C219" s="5" t="s">
        <v>27</v>
      </c>
      <c r="D219" s="7">
        <v>24</v>
      </c>
      <c r="E219" s="57"/>
      <c r="F219" s="16">
        <f t="shared" si="22"/>
        <v>0</v>
      </c>
    </row>
    <row r="220" spans="1:6" x14ac:dyDescent="0.45">
      <c r="A220" s="5">
        <v>13</v>
      </c>
      <c r="B220" s="6" t="s">
        <v>191</v>
      </c>
      <c r="C220" s="5" t="s">
        <v>27</v>
      </c>
      <c r="D220" s="7">
        <v>7</v>
      </c>
      <c r="E220" s="57"/>
      <c r="F220" s="16">
        <f t="shared" si="22"/>
        <v>0</v>
      </c>
    </row>
    <row r="221" spans="1:6" x14ac:dyDescent="0.45">
      <c r="A221" s="5">
        <v>14</v>
      </c>
      <c r="B221" s="6" t="s">
        <v>192</v>
      </c>
      <c r="C221" s="5" t="s">
        <v>27</v>
      </c>
      <c r="D221" s="7">
        <v>1</v>
      </c>
      <c r="E221" s="57"/>
      <c r="F221" s="16">
        <f t="shared" si="22"/>
        <v>0</v>
      </c>
    </row>
    <row r="222" spans="1:6" x14ac:dyDescent="0.45">
      <c r="A222" s="5">
        <v>15</v>
      </c>
      <c r="B222" s="6" t="s">
        <v>193</v>
      </c>
      <c r="C222" s="5" t="s">
        <v>27</v>
      </c>
      <c r="D222" s="7">
        <v>9</v>
      </c>
      <c r="E222" s="57"/>
      <c r="F222" s="16">
        <f t="shared" si="22"/>
        <v>0</v>
      </c>
    </row>
    <row r="223" spans="1:6" x14ac:dyDescent="0.45">
      <c r="A223" s="5">
        <v>16</v>
      </c>
      <c r="B223" s="6" t="s">
        <v>194</v>
      </c>
      <c r="C223" s="5" t="s">
        <v>27</v>
      </c>
      <c r="D223" s="7">
        <v>1</v>
      </c>
      <c r="E223" s="57"/>
      <c r="F223" s="16">
        <f t="shared" si="22"/>
        <v>0</v>
      </c>
    </row>
    <row r="224" spans="1:6" x14ac:dyDescent="0.45">
      <c r="A224" s="5">
        <v>17</v>
      </c>
      <c r="B224" s="6" t="s">
        <v>195</v>
      </c>
      <c r="C224" s="5" t="s">
        <v>27</v>
      </c>
      <c r="D224" s="7">
        <v>4</v>
      </c>
      <c r="E224" s="57"/>
      <c r="F224" s="16">
        <f t="shared" si="22"/>
        <v>0</v>
      </c>
    </row>
    <row r="225" spans="1:6" x14ac:dyDescent="0.45">
      <c r="A225" s="5">
        <v>18</v>
      </c>
      <c r="B225" s="6" t="s">
        <v>196</v>
      </c>
      <c r="C225" s="5" t="s">
        <v>27</v>
      </c>
      <c r="D225" s="7">
        <v>4</v>
      </c>
      <c r="E225" s="57"/>
      <c r="F225" s="16">
        <f t="shared" si="22"/>
        <v>0</v>
      </c>
    </row>
    <row r="226" spans="1:6" x14ac:dyDescent="0.45">
      <c r="A226" s="5">
        <v>19</v>
      </c>
      <c r="B226" s="6" t="s">
        <v>197</v>
      </c>
      <c r="C226" s="5" t="s">
        <v>27</v>
      </c>
      <c r="D226" s="7">
        <v>2</v>
      </c>
      <c r="E226" s="57"/>
      <c r="F226" s="16">
        <f t="shared" si="22"/>
        <v>0</v>
      </c>
    </row>
    <row r="227" spans="1:6" x14ac:dyDescent="0.45">
      <c r="A227" s="5">
        <v>20</v>
      </c>
      <c r="B227" s="6" t="s">
        <v>198</v>
      </c>
      <c r="C227" s="5" t="s">
        <v>27</v>
      </c>
      <c r="D227" s="7">
        <v>1</v>
      </c>
      <c r="E227" s="57"/>
      <c r="F227" s="16">
        <f t="shared" si="22"/>
        <v>0</v>
      </c>
    </row>
    <row r="228" spans="1:6" x14ac:dyDescent="0.45">
      <c r="A228" s="5">
        <v>21</v>
      </c>
      <c r="B228" s="6" t="s">
        <v>199</v>
      </c>
      <c r="C228" s="5" t="s">
        <v>27</v>
      </c>
      <c r="D228" s="7">
        <v>4</v>
      </c>
      <c r="E228" s="57"/>
      <c r="F228" s="16">
        <f t="shared" si="22"/>
        <v>0</v>
      </c>
    </row>
    <row r="229" spans="1:6" x14ac:dyDescent="0.45">
      <c r="A229" s="5">
        <v>22</v>
      </c>
      <c r="B229" s="6" t="s">
        <v>200</v>
      </c>
      <c r="C229" s="5" t="s">
        <v>27</v>
      </c>
      <c r="D229" s="7">
        <v>1</v>
      </c>
      <c r="E229" s="57"/>
      <c r="F229" s="16">
        <f t="shared" si="22"/>
        <v>0</v>
      </c>
    </row>
    <row r="230" spans="1:6" x14ac:dyDescent="0.45">
      <c r="A230" s="5">
        <v>23</v>
      </c>
      <c r="B230" s="6" t="s">
        <v>201</v>
      </c>
      <c r="C230" s="5" t="s">
        <v>27</v>
      </c>
      <c r="D230" s="7">
        <v>1</v>
      </c>
      <c r="E230" s="57"/>
      <c r="F230" s="16">
        <f t="shared" si="22"/>
        <v>0</v>
      </c>
    </row>
    <row r="231" spans="1:6" x14ac:dyDescent="0.45">
      <c r="A231" s="5">
        <v>24</v>
      </c>
      <c r="B231" s="6" t="s">
        <v>202</v>
      </c>
      <c r="C231" s="5" t="s">
        <v>27</v>
      </c>
      <c r="D231" s="7">
        <v>41</v>
      </c>
      <c r="E231" s="57"/>
      <c r="F231" s="16">
        <f t="shared" si="22"/>
        <v>0</v>
      </c>
    </row>
    <row r="232" spans="1:6" x14ac:dyDescent="0.45">
      <c r="A232" s="5">
        <v>25</v>
      </c>
      <c r="B232" s="6" t="s">
        <v>203</v>
      </c>
      <c r="C232" s="5" t="s">
        <v>27</v>
      </c>
      <c r="D232" s="7">
        <v>66</v>
      </c>
      <c r="E232" s="57"/>
      <c r="F232" s="16">
        <f t="shared" si="22"/>
        <v>0</v>
      </c>
    </row>
    <row r="233" spans="1:6" x14ac:dyDescent="0.45">
      <c r="A233" s="5">
        <v>26</v>
      </c>
      <c r="B233" s="6" t="s">
        <v>204</v>
      </c>
      <c r="C233" s="5" t="s">
        <v>27</v>
      </c>
      <c r="D233" s="7">
        <v>12</v>
      </c>
      <c r="E233" s="57"/>
      <c r="F233" s="16">
        <f t="shared" si="22"/>
        <v>0</v>
      </c>
    </row>
    <row r="234" spans="1:6" x14ac:dyDescent="0.45">
      <c r="A234" s="5">
        <v>27</v>
      </c>
      <c r="B234" s="6" t="s">
        <v>205</v>
      </c>
      <c r="C234" s="5" t="s">
        <v>27</v>
      </c>
      <c r="D234" s="7">
        <v>7</v>
      </c>
      <c r="E234" s="57"/>
      <c r="F234" s="16">
        <f t="shared" si="22"/>
        <v>0</v>
      </c>
    </row>
    <row r="235" spans="1:6" x14ac:dyDescent="0.45">
      <c r="A235" s="5">
        <v>28</v>
      </c>
      <c r="B235" s="6" t="s">
        <v>206</v>
      </c>
      <c r="C235" s="5" t="s">
        <v>27</v>
      </c>
      <c r="D235" s="7">
        <v>3</v>
      </c>
      <c r="E235" s="57"/>
      <c r="F235" s="16">
        <f t="shared" si="22"/>
        <v>0</v>
      </c>
    </row>
    <row r="236" spans="1:6" x14ac:dyDescent="0.45">
      <c r="A236" s="5">
        <v>29</v>
      </c>
      <c r="B236" s="6" t="s">
        <v>207</v>
      </c>
      <c r="C236" s="5" t="s">
        <v>27</v>
      </c>
      <c r="D236" s="7">
        <v>11</v>
      </c>
      <c r="E236" s="57"/>
      <c r="F236" s="16">
        <f t="shared" si="22"/>
        <v>0</v>
      </c>
    </row>
    <row r="237" spans="1:6" x14ac:dyDescent="0.45">
      <c r="A237" s="5">
        <v>30</v>
      </c>
      <c r="B237" s="6" t="s">
        <v>208</v>
      </c>
      <c r="C237" s="5" t="s">
        <v>27</v>
      </c>
      <c r="D237" s="7">
        <v>20</v>
      </c>
      <c r="E237" s="57"/>
      <c r="F237" s="16">
        <f t="shared" si="22"/>
        <v>0</v>
      </c>
    </row>
    <row r="238" spans="1:6" x14ac:dyDescent="0.45">
      <c r="A238" s="5">
        <v>31</v>
      </c>
      <c r="B238" s="6" t="s">
        <v>209</v>
      </c>
      <c r="C238" s="5" t="s">
        <v>27</v>
      </c>
      <c r="D238" s="7">
        <v>23</v>
      </c>
      <c r="E238" s="57"/>
      <c r="F238" s="16">
        <f t="shared" si="22"/>
        <v>0</v>
      </c>
    </row>
    <row r="239" spans="1:6" x14ac:dyDescent="0.45">
      <c r="A239" s="5">
        <v>32</v>
      </c>
      <c r="B239" s="6" t="s">
        <v>210</v>
      </c>
      <c r="C239" s="5" t="s">
        <v>27</v>
      </c>
      <c r="D239" s="7">
        <v>6</v>
      </c>
      <c r="E239" s="57"/>
      <c r="F239" s="16">
        <f t="shared" si="22"/>
        <v>0</v>
      </c>
    </row>
    <row r="240" spans="1:6" x14ac:dyDescent="0.45">
      <c r="A240" s="5">
        <v>33</v>
      </c>
      <c r="B240" s="6" t="s">
        <v>211</v>
      </c>
      <c r="C240" s="5" t="s">
        <v>27</v>
      </c>
      <c r="D240" s="7">
        <v>1</v>
      </c>
      <c r="E240" s="57"/>
      <c r="F240" s="16">
        <f t="shared" si="22"/>
        <v>0</v>
      </c>
    </row>
    <row r="241" spans="1:8" x14ac:dyDescent="0.45">
      <c r="A241" s="5">
        <v>34</v>
      </c>
      <c r="B241" s="6" t="s">
        <v>212</v>
      </c>
      <c r="C241" s="5" t="s">
        <v>27</v>
      </c>
      <c r="D241" s="7">
        <v>26</v>
      </c>
      <c r="E241" s="57"/>
      <c r="F241" s="16">
        <f t="shared" si="22"/>
        <v>0</v>
      </c>
    </row>
    <row r="242" spans="1:8" x14ac:dyDescent="0.45">
      <c r="A242" s="5">
        <v>35</v>
      </c>
      <c r="B242" s="6" t="s">
        <v>213</v>
      </c>
      <c r="C242" s="5" t="s">
        <v>27</v>
      </c>
      <c r="D242" s="7">
        <v>26</v>
      </c>
      <c r="E242" s="57"/>
      <c r="F242" s="16">
        <f t="shared" si="22"/>
        <v>0</v>
      </c>
    </row>
    <row r="243" spans="1:8" x14ac:dyDescent="0.45">
      <c r="A243" s="5">
        <v>36</v>
      </c>
      <c r="B243" s="6" t="s">
        <v>214</v>
      </c>
      <c r="C243" s="5" t="s">
        <v>27</v>
      </c>
      <c r="D243" s="7">
        <v>74</v>
      </c>
      <c r="E243" s="57"/>
      <c r="F243" s="16">
        <f t="shared" si="22"/>
        <v>0</v>
      </c>
    </row>
    <row r="244" spans="1:8" x14ac:dyDescent="0.45">
      <c r="A244" s="5">
        <v>37</v>
      </c>
      <c r="B244" s="6" t="s">
        <v>215</v>
      </c>
      <c r="C244" s="5" t="s">
        <v>27</v>
      </c>
      <c r="D244" s="7">
        <v>6</v>
      </c>
      <c r="E244" s="57"/>
      <c r="F244" s="16">
        <f t="shared" si="22"/>
        <v>0</v>
      </c>
    </row>
    <row r="245" spans="1:8" x14ac:dyDescent="0.45">
      <c r="A245" s="5">
        <v>38</v>
      </c>
      <c r="B245" s="6" t="s">
        <v>216</v>
      </c>
      <c r="C245" s="5" t="s">
        <v>27</v>
      </c>
      <c r="D245" s="7">
        <v>12</v>
      </c>
      <c r="E245" s="57"/>
      <c r="F245" s="16">
        <f t="shared" si="22"/>
        <v>0</v>
      </c>
    </row>
    <row r="246" spans="1:8" x14ac:dyDescent="0.45">
      <c r="A246" s="5">
        <v>39</v>
      </c>
      <c r="B246" s="6" t="s">
        <v>217</v>
      </c>
      <c r="C246" s="5" t="s">
        <v>27</v>
      </c>
      <c r="D246" s="7">
        <v>2</v>
      </c>
      <c r="E246" s="57"/>
      <c r="F246" s="16">
        <f t="shared" si="22"/>
        <v>0</v>
      </c>
    </row>
    <row r="247" spans="1:8" x14ac:dyDescent="0.45">
      <c r="A247" s="5">
        <v>40</v>
      </c>
      <c r="B247" s="6" t="s">
        <v>218</v>
      </c>
      <c r="C247" s="5" t="s">
        <v>27</v>
      </c>
      <c r="D247" s="7">
        <v>12</v>
      </c>
      <c r="E247" s="57"/>
      <c r="F247" s="16">
        <f t="shared" si="22"/>
        <v>0</v>
      </c>
    </row>
    <row r="248" spans="1:8" x14ac:dyDescent="0.45">
      <c r="A248" s="5">
        <v>41</v>
      </c>
      <c r="B248" s="6" t="s">
        <v>219</v>
      </c>
      <c r="C248" s="5" t="s">
        <v>27</v>
      </c>
      <c r="D248" s="7">
        <v>72</v>
      </c>
      <c r="E248" s="57"/>
      <c r="F248" s="16">
        <f t="shared" si="22"/>
        <v>0</v>
      </c>
    </row>
    <row r="249" spans="1:8" x14ac:dyDescent="0.45">
      <c r="A249" s="5">
        <v>42</v>
      </c>
      <c r="B249" s="6" t="s">
        <v>220</v>
      </c>
      <c r="C249" s="5" t="s">
        <v>27</v>
      </c>
      <c r="D249" s="7">
        <v>62</v>
      </c>
      <c r="E249" s="57"/>
      <c r="F249" s="16">
        <f t="shared" si="22"/>
        <v>0</v>
      </c>
    </row>
    <row r="250" spans="1:8" ht="27" x14ac:dyDescent="0.45">
      <c r="A250" s="5">
        <v>43</v>
      </c>
      <c r="B250" s="6" t="s">
        <v>221</v>
      </c>
      <c r="C250" s="5" t="s">
        <v>152</v>
      </c>
      <c r="D250" s="7">
        <v>1</v>
      </c>
      <c r="E250" s="57"/>
      <c r="F250" s="16">
        <f t="shared" si="22"/>
        <v>0</v>
      </c>
    </row>
    <row r="251" spans="1:8" x14ac:dyDescent="0.45">
      <c r="A251" s="14"/>
      <c r="B251" s="14" t="s">
        <v>151</v>
      </c>
      <c r="C251" s="14"/>
      <c r="D251" s="14"/>
      <c r="E251" s="65"/>
      <c r="F251" s="14"/>
    </row>
    <row r="252" spans="1:8" x14ac:dyDescent="0.45">
      <c r="A252" s="5">
        <v>1</v>
      </c>
      <c r="B252" s="6" t="s">
        <v>222</v>
      </c>
      <c r="C252" s="5" t="s">
        <v>26</v>
      </c>
      <c r="D252" s="7">
        <v>70</v>
      </c>
      <c r="E252" s="57"/>
      <c r="F252" s="16">
        <f t="shared" si="22"/>
        <v>0</v>
      </c>
    </row>
    <row r="253" spans="1:8" x14ac:dyDescent="0.45">
      <c r="A253" s="5">
        <v>2</v>
      </c>
      <c r="B253" s="6" t="s">
        <v>223</v>
      </c>
      <c r="C253" s="5" t="s">
        <v>26</v>
      </c>
      <c r="D253" s="7">
        <v>45</v>
      </c>
      <c r="E253" s="57"/>
      <c r="F253" s="16">
        <f t="shared" si="22"/>
        <v>0</v>
      </c>
      <c r="H253" s="40"/>
    </row>
    <row r="254" spans="1:8" x14ac:dyDescent="0.45">
      <c r="A254" s="5">
        <v>3</v>
      </c>
      <c r="B254" s="6" t="s">
        <v>224</v>
      </c>
      <c r="C254" s="5" t="s">
        <v>26</v>
      </c>
      <c r="D254" s="7">
        <v>200</v>
      </c>
      <c r="E254" s="57"/>
      <c r="F254" s="16">
        <f t="shared" si="22"/>
        <v>0</v>
      </c>
    </row>
    <row r="255" spans="1:8" x14ac:dyDescent="0.45">
      <c r="A255" s="5">
        <v>4</v>
      </c>
      <c r="B255" s="6" t="s">
        <v>225</v>
      </c>
      <c r="C255" s="5" t="s">
        <v>26</v>
      </c>
      <c r="D255" s="7">
        <v>2</v>
      </c>
      <c r="E255" s="57"/>
      <c r="F255" s="16">
        <f t="shared" si="22"/>
        <v>0</v>
      </c>
    </row>
    <row r="256" spans="1:8" x14ac:dyDescent="0.45">
      <c r="A256" s="5">
        <v>5</v>
      </c>
      <c r="B256" s="6" t="s">
        <v>226</v>
      </c>
      <c r="C256" s="5" t="s">
        <v>27</v>
      </c>
      <c r="D256" s="7">
        <v>134</v>
      </c>
      <c r="E256" s="57"/>
      <c r="F256" s="16">
        <f t="shared" si="22"/>
        <v>0</v>
      </c>
    </row>
    <row r="257" spans="1:17" x14ac:dyDescent="0.45">
      <c r="A257" s="5">
        <v>6</v>
      </c>
      <c r="B257" s="6" t="s">
        <v>227</v>
      </c>
      <c r="C257" s="5" t="s">
        <v>27</v>
      </c>
      <c r="D257" s="7">
        <v>33</v>
      </c>
      <c r="E257" s="57"/>
      <c r="F257" s="16">
        <f t="shared" si="22"/>
        <v>0</v>
      </c>
      <c r="O257" s="40"/>
    </row>
    <row r="258" spans="1:17" x14ac:dyDescent="0.45">
      <c r="A258" s="5">
        <v>7</v>
      </c>
      <c r="B258" s="6" t="s">
        <v>228</v>
      </c>
      <c r="C258" s="5" t="s">
        <v>27</v>
      </c>
      <c r="D258" s="7">
        <v>18</v>
      </c>
      <c r="E258" s="57"/>
      <c r="F258" s="16">
        <f t="shared" si="22"/>
        <v>0</v>
      </c>
      <c r="Q258" s="40"/>
    </row>
    <row r="259" spans="1:17" x14ac:dyDescent="0.45">
      <c r="A259" s="5">
        <v>8</v>
      </c>
      <c r="B259" s="6" t="s">
        <v>229</v>
      </c>
      <c r="C259" s="5" t="s">
        <v>27</v>
      </c>
      <c r="D259" s="7">
        <v>127</v>
      </c>
      <c r="E259" s="57"/>
      <c r="F259" s="16">
        <f t="shared" si="22"/>
        <v>0</v>
      </c>
    </row>
    <row r="260" spans="1:17" x14ac:dyDescent="0.45">
      <c r="A260" s="5">
        <v>9</v>
      </c>
      <c r="B260" s="6" t="s">
        <v>230</v>
      </c>
      <c r="C260" s="5" t="s">
        <v>27</v>
      </c>
      <c r="D260" s="7">
        <v>41</v>
      </c>
      <c r="E260" s="57"/>
      <c r="F260" s="16">
        <f t="shared" si="22"/>
        <v>0</v>
      </c>
    </row>
    <row r="261" spans="1:17" x14ac:dyDescent="0.45">
      <c r="A261" s="5">
        <v>10</v>
      </c>
      <c r="B261" s="6" t="s">
        <v>231</v>
      </c>
      <c r="C261" s="5" t="s">
        <v>27</v>
      </c>
      <c r="D261" s="7">
        <v>43</v>
      </c>
      <c r="E261" s="57"/>
      <c r="F261" s="16">
        <f t="shared" si="22"/>
        <v>0</v>
      </c>
    </row>
    <row r="262" spans="1:17" x14ac:dyDescent="0.45">
      <c r="A262" s="5">
        <v>11</v>
      </c>
      <c r="B262" s="6" t="s">
        <v>232</v>
      </c>
      <c r="C262" s="5" t="s">
        <v>27</v>
      </c>
      <c r="D262" s="7">
        <v>1</v>
      </c>
      <c r="E262" s="57"/>
      <c r="F262" s="16">
        <f t="shared" si="22"/>
        <v>0</v>
      </c>
    </row>
    <row r="263" spans="1:17" x14ac:dyDescent="0.45">
      <c r="A263" s="5">
        <v>12</v>
      </c>
      <c r="B263" s="6" t="s">
        <v>233</v>
      </c>
      <c r="C263" s="5" t="s">
        <v>27</v>
      </c>
      <c r="D263" s="7">
        <v>12</v>
      </c>
      <c r="E263" s="57"/>
      <c r="F263" s="16">
        <f t="shared" si="22"/>
        <v>0</v>
      </c>
    </row>
    <row r="264" spans="1:17" x14ac:dyDescent="0.45">
      <c r="A264" s="5">
        <v>13</v>
      </c>
      <c r="B264" s="6" t="s">
        <v>234</v>
      </c>
      <c r="C264" s="5" t="s">
        <v>27</v>
      </c>
      <c r="D264" s="7">
        <v>6</v>
      </c>
      <c r="E264" s="57"/>
      <c r="F264" s="16">
        <f t="shared" si="22"/>
        <v>0</v>
      </c>
    </row>
    <row r="265" spans="1:17" x14ac:dyDescent="0.45">
      <c r="A265" s="5">
        <v>14</v>
      </c>
      <c r="B265" s="6" t="s">
        <v>235</v>
      </c>
      <c r="C265" s="5" t="s">
        <v>27</v>
      </c>
      <c r="D265" s="7">
        <v>31</v>
      </c>
      <c r="E265" s="57"/>
      <c r="F265" s="16">
        <f t="shared" si="22"/>
        <v>0</v>
      </c>
    </row>
    <row r="266" spans="1:17" x14ac:dyDescent="0.45">
      <c r="A266" s="5">
        <v>15</v>
      </c>
      <c r="B266" s="6" t="s">
        <v>236</v>
      </c>
      <c r="C266" s="5" t="s">
        <v>27</v>
      </c>
      <c r="D266" s="7">
        <v>2</v>
      </c>
      <c r="E266" s="57"/>
      <c r="F266" s="16">
        <f t="shared" si="22"/>
        <v>0</v>
      </c>
    </row>
    <row r="267" spans="1:17" x14ac:dyDescent="0.45">
      <c r="A267" s="5">
        <v>16</v>
      </c>
      <c r="B267" s="6" t="s">
        <v>237</v>
      </c>
      <c r="C267" s="5" t="s">
        <v>27</v>
      </c>
      <c r="D267" s="7">
        <v>5</v>
      </c>
      <c r="E267" s="57"/>
      <c r="F267" s="16">
        <f t="shared" si="22"/>
        <v>0</v>
      </c>
    </row>
    <row r="268" spans="1:17" x14ac:dyDescent="0.45">
      <c r="A268" s="5">
        <v>17</v>
      </c>
      <c r="B268" s="6" t="s">
        <v>238</v>
      </c>
      <c r="C268" s="5" t="s">
        <v>27</v>
      </c>
      <c r="D268" s="7">
        <v>15</v>
      </c>
      <c r="E268" s="57"/>
      <c r="F268" s="16">
        <f t="shared" si="22"/>
        <v>0</v>
      </c>
    </row>
    <row r="269" spans="1:17" x14ac:dyDescent="0.45">
      <c r="A269" s="5">
        <v>18</v>
      </c>
      <c r="B269" s="6" t="s">
        <v>239</v>
      </c>
      <c r="C269" s="5" t="s">
        <v>27</v>
      </c>
      <c r="D269" s="7">
        <v>34</v>
      </c>
      <c r="E269" s="57"/>
      <c r="F269" s="16">
        <f t="shared" si="22"/>
        <v>0</v>
      </c>
    </row>
    <row r="270" spans="1:17" x14ac:dyDescent="0.45">
      <c r="A270" s="5">
        <v>19</v>
      </c>
      <c r="B270" s="6" t="s">
        <v>240</v>
      </c>
      <c r="C270" s="5" t="s">
        <v>27</v>
      </c>
      <c r="D270" s="7">
        <v>2</v>
      </c>
      <c r="E270" s="57"/>
      <c r="F270" s="16">
        <f t="shared" si="22"/>
        <v>0</v>
      </c>
    </row>
    <row r="271" spans="1:17" x14ac:dyDescent="0.45">
      <c r="A271" s="5">
        <v>20</v>
      </c>
      <c r="B271" s="6" t="s">
        <v>241</v>
      </c>
      <c r="C271" s="5" t="s">
        <v>27</v>
      </c>
      <c r="D271" s="7">
        <v>1</v>
      </c>
      <c r="E271" s="57"/>
      <c r="F271" s="16">
        <f t="shared" si="22"/>
        <v>0</v>
      </c>
    </row>
    <row r="272" spans="1:17" x14ac:dyDescent="0.45">
      <c r="A272" s="5">
        <v>21</v>
      </c>
      <c r="B272" s="6" t="s">
        <v>242</v>
      </c>
      <c r="C272" s="5" t="s">
        <v>27</v>
      </c>
      <c r="D272" s="7">
        <v>1</v>
      </c>
      <c r="E272" s="57"/>
      <c r="F272" s="16">
        <f t="shared" si="22"/>
        <v>0</v>
      </c>
    </row>
    <row r="273" spans="1:6" x14ac:dyDescent="0.45">
      <c r="A273" s="5">
        <v>22</v>
      </c>
      <c r="B273" s="6" t="s">
        <v>243</v>
      </c>
      <c r="C273" s="5" t="s">
        <v>27</v>
      </c>
      <c r="D273" s="7">
        <v>1</v>
      </c>
      <c r="E273" s="57"/>
      <c r="F273" s="16">
        <f t="shared" si="22"/>
        <v>0</v>
      </c>
    </row>
    <row r="274" spans="1:6" x14ac:dyDescent="0.45">
      <c r="A274" s="5">
        <v>23</v>
      </c>
      <c r="B274" s="6" t="s">
        <v>244</v>
      </c>
      <c r="C274" s="5" t="s">
        <v>27</v>
      </c>
      <c r="D274" s="7">
        <v>1</v>
      </c>
      <c r="E274" s="57"/>
      <c r="F274" s="16">
        <f t="shared" si="22"/>
        <v>0</v>
      </c>
    </row>
    <row r="275" spans="1:6" x14ac:dyDescent="0.45">
      <c r="A275" s="5">
        <v>24</v>
      </c>
      <c r="B275" s="6" t="s">
        <v>245</v>
      </c>
      <c r="C275" s="5" t="s">
        <v>27</v>
      </c>
      <c r="D275" s="7">
        <v>6</v>
      </c>
      <c r="E275" s="57"/>
      <c r="F275" s="16">
        <f t="shared" si="22"/>
        <v>0</v>
      </c>
    </row>
    <row r="276" spans="1:6" x14ac:dyDescent="0.45">
      <c r="A276" s="5">
        <v>25</v>
      </c>
      <c r="B276" s="6" t="s">
        <v>246</v>
      </c>
      <c r="C276" s="5" t="s">
        <v>27</v>
      </c>
      <c r="D276" s="7">
        <v>1</v>
      </c>
      <c r="E276" s="57"/>
      <c r="F276" s="16">
        <f t="shared" si="22"/>
        <v>0</v>
      </c>
    </row>
    <row r="277" spans="1:6" x14ac:dyDescent="0.45">
      <c r="A277" s="5">
        <v>26</v>
      </c>
      <c r="B277" s="6" t="s">
        <v>247</v>
      </c>
      <c r="C277" s="5" t="s">
        <v>27</v>
      </c>
      <c r="D277" s="7">
        <v>6</v>
      </c>
      <c r="E277" s="57"/>
      <c r="F277" s="16">
        <f t="shared" si="22"/>
        <v>0</v>
      </c>
    </row>
    <row r="278" spans="1:6" x14ac:dyDescent="0.45">
      <c r="A278" s="5">
        <v>27</v>
      </c>
      <c r="B278" s="6" t="s">
        <v>248</v>
      </c>
      <c r="C278" s="5" t="s">
        <v>27</v>
      </c>
      <c r="D278" s="7">
        <v>1</v>
      </c>
      <c r="E278" s="57"/>
      <c r="F278" s="16">
        <f t="shared" si="22"/>
        <v>0</v>
      </c>
    </row>
    <row r="279" spans="1:6" x14ac:dyDescent="0.45">
      <c r="A279" s="5">
        <v>28</v>
      </c>
      <c r="B279" s="6" t="s">
        <v>249</v>
      </c>
      <c r="C279" s="5" t="s">
        <v>27</v>
      </c>
      <c r="D279" s="7">
        <v>1</v>
      </c>
      <c r="E279" s="57"/>
      <c r="F279" s="16">
        <f t="shared" si="22"/>
        <v>0</v>
      </c>
    </row>
    <row r="280" spans="1:6" x14ac:dyDescent="0.45">
      <c r="A280" s="5">
        <v>29</v>
      </c>
      <c r="B280" s="6" t="s">
        <v>250</v>
      </c>
      <c r="C280" s="5" t="s">
        <v>27</v>
      </c>
      <c r="D280" s="7">
        <v>41</v>
      </c>
      <c r="E280" s="57"/>
      <c r="F280" s="16">
        <f t="shared" si="22"/>
        <v>0</v>
      </c>
    </row>
    <row r="281" spans="1:6" x14ac:dyDescent="0.45">
      <c r="A281" s="5">
        <v>30</v>
      </c>
      <c r="B281" s="6" t="s">
        <v>251</v>
      </c>
      <c r="C281" s="5" t="s">
        <v>27</v>
      </c>
      <c r="D281" s="7">
        <v>28</v>
      </c>
      <c r="E281" s="57"/>
      <c r="F281" s="16">
        <f t="shared" si="22"/>
        <v>0</v>
      </c>
    </row>
    <row r="282" spans="1:6" x14ac:dyDescent="0.45">
      <c r="A282" s="5">
        <v>31</v>
      </c>
      <c r="B282" s="6" t="s">
        <v>252</v>
      </c>
      <c r="C282" s="5" t="s">
        <v>27</v>
      </c>
      <c r="D282" s="7">
        <v>3</v>
      </c>
      <c r="E282" s="57"/>
      <c r="F282" s="16">
        <f t="shared" si="22"/>
        <v>0</v>
      </c>
    </row>
    <row r="283" spans="1:6" x14ac:dyDescent="0.45">
      <c r="A283" s="5">
        <v>32</v>
      </c>
      <c r="B283" s="6" t="s">
        <v>253</v>
      </c>
      <c r="C283" s="5" t="s">
        <v>27</v>
      </c>
      <c r="D283" s="7">
        <v>29</v>
      </c>
      <c r="E283" s="57"/>
      <c r="F283" s="16">
        <f t="shared" si="22"/>
        <v>0</v>
      </c>
    </row>
    <row r="284" spans="1:6" x14ac:dyDescent="0.45">
      <c r="A284" s="5">
        <v>33</v>
      </c>
      <c r="B284" s="6" t="s">
        <v>254</v>
      </c>
      <c r="C284" s="5" t="s">
        <v>27</v>
      </c>
      <c r="D284" s="7">
        <v>20</v>
      </c>
      <c r="E284" s="57"/>
      <c r="F284" s="16">
        <f t="shared" si="22"/>
        <v>0</v>
      </c>
    </row>
    <row r="285" spans="1:6" x14ac:dyDescent="0.45">
      <c r="A285" s="5">
        <v>34</v>
      </c>
      <c r="B285" s="6" t="s">
        <v>255</v>
      </c>
      <c r="C285" s="5" t="s">
        <v>27</v>
      </c>
      <c r="D285" s="7">
        <v>120</v>
      </c>
      <c r="E285" s="57"/>
      <c r="F285" s="16">
        <f t="shared" si="22"/>
        <v>0</v>
      </c>
    </row>
    <row r="286" spans="1:6" x14ac:dyDescent="0.45">
      <c r="A286" s="5">
        <v>35</v>
      </c>
      <c r="B286" s="6" t="s">
        <v>256</v>
      </c>
      <c r="C286" s="5" t="s">
        <v>152</v>
      </c>
      <c r="D286" s="7">
        <v>1</v>
      </c>
      <c r="E286" s="57"/>
      <c r="F286" s="16">
        <f t="shared" si="22"/>
        <v>0</v>
      </c>
    </row>
    <row r="287" spans="1:6" x14ac:dyDescent="0.45">
      <c r="A287" s="9"/>
      <c r="B287" s="9" t="s">
        <v>35</v>
      </c>
      <c r="C287" s="9"/>
      <c r="D287" s="9"/>
      <c r="E287" s="60"/>
      <c r="F287" s="10">
        <f>SUM(F208:F286)</f>
        <v>0</v>
      </c>
    </row>
    <row r="288" spans="1:6" x14ac:dyDescent="0.45">
      <c r="A288" s="4"/>
      <c r="B288" s="4" t="s">
        <v>148</v>
      </c>
      <c r="C288" s="4"/>
      <c r="D288" s="4"/>
      <c r="E288" s="56"/>
      <c r="F288" s="4"/>
    </row>
    <row r="289" spans="1:6" ht="32.25" customHeight="1" x14ac:dyDescent="0.45">
      <c r="A289" s="14"/>
      <c r="B289" s="14" t="s">
        <v>257</v>
      </c>
      <c r="C289" s="14"/>
      <c r="D289" s="14"/>
      <c r="E289" s="65"/>
      <c r="F289" s="14"/>
    </row>
    <row r="290" spans="1:6" x14ac:dyDescent="0.45">
      <c r="A290" s="5">
        <v>1</v>
      </c>
      <c r="B290" s="6" t="s">
        <v>258</v>
      </c>
      <c r="C290" s="5" t="s">
        <v>26</v>
      </c>
      <c r="D290" s="7">
        <v>110</v>
      </c>
      <c r="E290" s="57"/>
      <c r="F290" s="16">
        <f>D290*E290</f>
        <v>0</v>
      </c>
    </row>
    <row r="291" spans="1:6" x14ac:dyDescent="0.45">
      <c r="A291" s="5">
        <v>2</v>
      </c>
      <c r="B291" s="6" t="s">
        <v>259</v>
      </c>
      <c r="C291" s="5" t="s">
        <v>27</v>
      </c>
      <c r="D291" s="7">
        <v>35</v>
      </c>
      <c r="E291" s="57"/>
      <c r="F291" s="16">
        <f t="shared" ref="F291:F298" si="23">D291*E291</f>
        <v>0</v>
      </c>
    </row>
    <row r="292" spans="1:6" x14ac:dyDescent="0.45">
      <c r="A292" s="5">
        <v>3</v>
      </c>
      <c r="B292" s="6" t="s">
        <v>260</v>
      </c>
      <c r="C292" s="5" t="s">
        <v>27</v>
      </c>
      <c r="D292" s="7">
        <v>46</v>
      </c>
      <c r="E292" s="57"/>
      <c r="F292" s="16">
        <f t="shared" si="23"/>
        <v>0</v>
      </c>
    </row>
    <row r="293" spans="1:6" x14ac:dyDescent="0.45">
      <c r="A293" s="5">
        <v>4</v>
      </c>
      <c r="B293" s="6" t="s">
        <v>261</v>
      </c>
      <c r="C293" s="5" t="s">
        <v>27</v>
      </c>
      <c r="D293" s="7">
        <v>9</v>
      </c>
      <c r="E293" s="57"/>
      <c r="F293" s="16">
        <f t="shared" si="23"/>
        <v>0</v>
      </c>
    </row>
    <row r="294" spans="1:6" x14ac:dyDescent="0.45">
      <c r="A294" s="5">
        <v>5</v>
      </c>
      <c r="B294" s="6" t="s">
        <v>262</v>
      </c>
      <c r="C294" s="5" t="s">
        <v>27</v>
      </c>
      <c r="D294" s="7">
        <v>65</v>
      </c>
      <c r="E294" s="57"/>
      <c r="F294" s="16">
        <f t="shared" si="23"/>
        <v>0</v>
      </c>
    </row>
    <row r="295" spans="1:6" x14ac:dyDescent="0.45">
      <c r="A295" s="5">
        <v>6</v>
      </c>
      <c r="B295" s="6" t="s">
        <v>263</v>
      </c>
      <c r="C295" s="5" t="s">
        <v>27</v>
      </c>
      <c r="D295" s="7">
        <v>5</v>
      </c>
      <c r="E295" s="57"/>
      <c r="F295" s="16">
        <f t="shared" si="23"/>
        <v>0</v>
      </c>
    </row>
    <row r="296" spans="1:6" x14ac:dyDescent="0.45">
      <c r="A296" s="5">
        <v>7</v>
      </c>
      <c r="B296" s="6" t="s">
        <v>264</v>
      </c>
      <c r="C296" s="5" t="s">
        <v>27</v>
      </c>
      <c r="D296" s="7">
        <v>5</v>
      </c>
      <c r="E296" s="57"/>
      <c r="F296" s="16">
        <f t="shared" si="23"/>
        <v>0</v>
      </c>
    </row>
    <row r="297" spans="1:6" x14ac:dyDescent="0.45">
      <c r="A297" s="5">
        <v>8</v>
      </c>
      <c r="B297" s="6" t="s">
        <v>265</v>
      </c>
      <c r="C297" s="5" t="s">
        <v>27</v>
      </c>
      <c r="D297" s="7">
        <v>7</v>
      </c>
      <c r="E297" s="57"/>
      <c r="F297" s="16">
        <f t="shared" si="23"/>
        <v>0</v>
      </c>
    </row>
    <row r="298" spans="1:6" ht="27" x14ac:dyDescent="0.45">
      <c r="A298" s="5">
        <v>9</v>
      </c>
      <c r="B298" s="6" t="s">
        <v>266</v>
      </c>
      <c r="C298" s="5" t="s">
        <v>152</v>
      </c>
      <c r="D298" s="7">
        <v>1</v>
      </c>
      <c r="E298" s="57"/>
      <c r="F298" s="16">
        <f t="shared" si="23"/>
        <v>0</v>
      </c>
    </row>
    <row r="299" spans="1:6" x14ac:dyDescent="0.45">
      <c r="A299" s="14"/>
      <c r="B299" s="14" t="s">
        <v>301</v>
      </c>
      <c r="C299" s="14"/>
      <c r="D299" s="14"/>
      <c r="E299" s="65"/>
      <c r="F299" s="14"/>
    </row>
    <row r="300" spans="1:6" x14ac:dyDescent="0.45">
      <c r="A300" s="5">
        <v>1</v>
      </c>
      <c r="B300" s="6" t="s">
        <v>267</v>
      </c>
      <c r="C300" s="5" t="s">
        <v>26</v>
      </c>
      <c r="D300" s="7">
        <v>230</v>
      </c>
      <c r="E300" s="57"/>
      <c r="F300" s="16">
        <f t="shared" ref="F300:F332" si="24">D300*E300</f>
        <v>0</v>
      </c>
    </row>
    <row r="301" spans="1:6" x14ac:dyDescent="0.45">
      <c r="A301" s="5">
        <v>2</v>
      </c>
      <c r="B301" s="6" t="s">
        <v>268</v>
      </c>
      <c r="C301" s="5" t="s">
        <v>26</v>
      </c>
      <c r="D301" s="7">
        <v>20</v>
      </c>
      <c r="E301" s="57"/>
      <c r="F301" s="16">
        <f t="shared" si="24"/>
        <v>0</v>
      </c>
    </row>
    <row r="302" spans="1:6" x14ac:dyDescent="0.45">
      <c r="A302" s="5">
        <v>3</v>
      </c>
      <c r="B302" s="6" t="s">
        <v>269</v>
      </c>
      <c r="C302" s="5" t="s">
        <v>26</v>
      </c>
      <c r="D302" s="7">
        <v>370</v>
      </c>
      <c r="E302" s="57"/>
      <c r="F302" s="16">
        <f t="shared" si="24"/>
        <v>0</v>
      </c>
    </row>
    <row r="303" spans="1:6" ht="27" x14ac:dyDescent="0.45">
      <c r="A303" s="5">
        <v>4</v>
      </c>
      <c r="B303" s="6" t="s">
        <v>270</v>
      </c>
      <c r="C303" s="5" t="s">
        <v>26</v>
      </c>
      <c r="D303" s="7">
        <v>115</v>
      </c>
      <c r="E303" s="57"/>
      <c r="F303" s="16">
        <f t="shared" si="24"/>
        <v>0</v>
      </c>
    </row>
    <row r="304" spans="1:6" ht="27" x14ac:dyDescent="0.45">
      <c r="A304" s="5">
        <v>5</v>
      </c>
      <c r="B304" s="6" t="s">
        <v>271</v>
      </c>
      <c r="C304" s="5" t="s">
        <v>26</v>
      </c>
      <c r="D304" s="7">
        <v>170</v>
      </c>
      <c r="E304" s="57"/>
      <c r="F304" s="16">
        <f t="shared" si="24"/>
        <v>0</v>
      </c>
    </row>
    <row r="305" spans="1:6" ht="27" x14ac:dyDescent="0.45">
      <c r="A305" s="5">
        <v>6</v>
      </c>
      <c r="B305" s="6" t="s">
        <v>272</v>
      </c>
      <c r="C305" s="5" t="s">
        <v>26</v>
      </c>
      <c r="D305" s="7">
        <v>85</v>
      </c>
      <c r="E305" s="57"/>
      <c r="F305" s="16">
        <f t="shared" si="24"/>
        <v>0</v>
      </c>
    </row>
    <row r="306" spans="1:6" ht="27" x14ac:dyDescent="0.45">
      <c r="A306" s="5">
        <v>7</v>
      </c>
      <c r="B306" s="6" t="s">
        <v>273</v>
      </c>
      <c r="C306" s="5" t="s">
        <v>26</v>
      </c>
      <c r="D306" s="7">
        <v>55</v>
      </c>
      <c r="E306" s="57"/>
      <c r="F306" s="16">
        <f t="shared" si="24"/>
        <v>0</v>
      </c>
    </row>
    <row r="307" spans="1:6" ht="27" x14ac:dyDescent="0.45">
      <c r="A307" s="5">
        <v>8</v>
      </c>
      <c r="B307" s="6" t="s">
        <v>274</v>
      </c>
      <c r="C307" s="5" t="s">
        <v>26</v>
      </c>
      <c r="D307" s="7">
        <v>60</v>
      </c>
      <c r="E307" s="57"/>
      <c r="F307" s="16">
        <f t="shared" si="24"/>
        <v>0</v>
      </c>
    </row>
    <row r="308" spans="1:6" ht="27" x14ac:dyDescent="0.45">
      <c r="A308" s="5">
        <v>9</v>
      </c>
      <c r="B308" s="6" t="s">
        <v>275</v>
      </c>
      <c r="C308" s="5" t="s">
        <v>26</v>
      </c>
      <c r="D308" s="7">
        <v>138</v>
      </c>
      <c r="E308" s="57"/>
      <c r="F308" s="16">
        <f t="shared" si="24"/>
        <v>0</v>
      </c>
    </row>
    <row r="309" spans="1:6" ht="27" x14ac:dyDescent="0.45">
      <c r="A309" s="5">
        <v>10</v>
      </c>
      <c r="B309" s="6" t="s">
        <v>276</v>
      </c>
      <c r="C309" s="5" t="s">
        <v>26</v>
      </c>
      <c r="D309" s="7">
        <v>15</v>
      </c>
      <c r="E309" s="57"/>
      <c r="F309" s="16">
        <f t="shared" si="24"/>
        <v>0</v>
      </c>
    </row>
    <row r="310" spans="1:6" ht="27" x14ac:dyDescent="0.45">
      <c r="A310" s="5">
        <v>11</v>
      </c>
      <c r="B310" s="6" t="s">
        <v>277</v>
      </c>
      <c r="C310" s="5" t="s">
        <v>26</v>
      </c>
      <c r="D310" s="7">
        <v>56</v>
      </c>
      <c r="E310" s="57"/>
      <c r="F310" s="16">
        <f t="shared" si="24"/>
        <v>0</v>
      </c>
    </row>
    <row r="311" spans="1:6" x14ac:dyDescent="0.45">
      <c r="A311" s="5">
        <v>12</v>
      </c>
      <c r="B311" s="6" t="s">
        <v>278</v>
      </c>
      <c r="C311" s="5" t="s">
        <v>279</v>
      </c>
      <c r="D311" s="7">
        <v>31</v>
      </c>
      <c r="E311" s="57"/>
      <c r="F311" s="16">
        <f t="shared" si="24"/>
        <v>0</v>
      </c>
    </row>
    <row r="312" spans="1:6" x14ac:dyDescent="0.45">
      <c r="A312" s="5">
        <v>13</v>
      </c>
      <c r="B312" s="6" t="s">
        <v>280</v>
      </c>
      <c r="C312" s="5" t="s">
        <v>279</v>
      </c>
      <c r="D312" s="7">
        <v>35</v>
      </c>
      <c r="E312" s="57"/>
      <c r="F312" s="16">
        <f t="shared" si="24"/>
        <v>0</v>
      </c>
    </row>
    <row r="313" spans="1:6" x14ac:dyDescent="0.45">
      <c r="A313" s="5">
        <v>14</v>
      </c>
      <c r="B313" s="6" t="s">
        <v>281</v>
      </c>
      <c r="C313" s="5" t="s">
        <v>279</v>
      </c>
      <c r="D313" s="7">
        <v>39</v>
      </c>
      <c r="E313" s="57"/>
      <c r="F313" s="16">
        <f t="shared" si="24"/>
        <v>0</v>
      </c>
    </row>
    <row r="314" spans="1:6" x14ac:dyDescent="0.45">
      <c r="A314" s="5">
        <v>15</v>
      </c>
      <c r="B314" s="6" t="s">
        <v>282</v>
      </c>
      <c r="C314" s="5" t="s">
        <v>27</v>
      </c>
      <c r="D314" s="7">
        <v>30</v>
      </c>
      <c r="E314" s="57"/>
      <c r="F314" s="16">
        <f t="shared" si="24"/>
        <v>0</v>
      </c>
    </row>
    <row r="315" spans="1:6" x14ac:dyDescent="0.45">
      <c r="A315" s="5">
        <v>16</v>
      </c>
      <c r="B315" s="6" t="s">
        <v>283</v>
      </c>
      <c r="C315" s="5" t="s">
        <v>27</v>
      </c>
      <c r="D315" s="7">
        <v>11</v>
      </c>
      <c r="E315" s="57"/>
      <c r="F315" s="16">
        <f t="shared" si="24"/>
        <v>0</v>
      </c>
    </row>
    <row r="316" spans="1:6" x14ac:dyDescent="0.45">
      <c r="A316" s="5">
        <v>17</v>
      </c>
      <c r="B316" s="6" t="s">
        <v>284</v>
      </c>
      <c r="C316" s="5" t="s">
        <v>27</v>
      </c>
      <c r="D316" s="7">
        <v>30</v>
      </c>
      <c r="E316" s="57"/>
      <c r="F316" s="16">
        <f t="shared" si="24"/>
        <v>0</v>
      </c>
    </row>
    <row r="317" spans="1:6" x14ac:dyDescent="0.45">
      <c r="A317" s="5">
        <v>18</v>
      </c>
      <c r="B317" s="6" t="s">
        <v>285</v>
      </c>
      <c r="C317" s="5" t="s">
        <v>27</v>
      </c>
      <c r="D317" s="7">
        <v>2</v>
      </c>
      <c r="E317" s="57"/>
      <c r="F317" s="16">
        <f t="shared" si="24"/>
        <v>0</v>
      </c>
    </row>
    <row r="318" spans="1:6" x14ac:dyDescent="0.45">
      <c r="A318" s="5">
        <v>19</v>
      </c>
      <c r="B318" s="6" t="s">
        <v>286</v>
      </c>
      <c r="C318" s="5" t="s">
        <v>27</v>
      </c>
      <c r="D318" s="7">
        <v>3</v>
      </c>
      <c r="E318" s="57"/>
      <c r="F318" s="16">
        <f t="shared" si="24"/>
        <v>0</v>
      </c>
    </row>
    <row r="319" spans="1:6" ht="135" x14ac:dyDescent="0.45">
      <c r="A319" s="5">
        <v>20</v>
      </c>
      <c r="B319" s="6" t="s">
        <v>287</v>
      </c>
      <c r="C319" s="5" t="s">
        <v>27</v>
      </c>
      <c r="D319" s="7">
        <v>5</v>
      </c>
      <c r="E319" s="57"/>
      <c r="F319" s="16">
        <f t="shared" si="24"/>
        <v>0</v>
      </c>
    </row>
    <row r="320" spans="1:6" ht="135" x14ac:dyDescent="0.45">
      <c r="A320" s="5">
        <v>21</v>
      </c>
      <c r="B320" s="6" t="s">
        <v>288</v>
      </c>
      <c r="C320" s="5" t="s">
        <v>27</v>
      </c>
      <c r="D320" s="7">
        <v>20</v>
      </c>
      <c r="E320" s="57"/>
      <c r="F320" s="16">
        <f t="shared" si="24"/>
        <v>0</v>
      </c>
    </row>
    <row r="321" spans="1:6" ht="135" x14ac:dyDescent="0.45">
      <c r="A321" s="5">
        <v>22</v>
      </c>
      <c r="B321" s="6" t="s">
        <v>289</v>
      </c>
      <c r="C321" s="5" t="s">
        <v>27</v>
      </c>
      <c r="D321" s="7">
        <v>9</v>
      </c>
      <c r="E321" s="57"/>
      <c r="F321" s="16">
        <f t="shared" si="24"/>
        <v>0</v>
      </c>
    </row>
    <row r="322" spans="1:6" ht="135" x14ac:dyDescent="0.45">
      <c r="A322" s="5">
        <v>23</v>
      </c>
      <c r="B322" s="6" t="s">
        <v>290</v>
      </c>
      <c r="C322" s="5" t="s">
        <v>27</v>
      </c>
      <c r="D322" s="7">
        <v>37</v>
      </c>
      <c r="E322" s="57"/>
      <c r="F322" s="16">
        <f t="shared" si="24"/>
        <v>0</v>
      </c>
    </row>
    <row r="323" spans="1:6" ht="135" x14ac:dyDescent="0.45">
      <c r="A323" s="5">
        <v>24</v>
      </c>
      <c r="B323" s="6" t="s">
        <v>291</v>
      </c>
      <c r="C323" s="5" t="s">
        <v>27</v>
      </c>
      <c r="D323" s="7">
        <v>5</v>
      </c>
      <c r="E323" s="57"/>
      <c r="F323" s="16">
        <f t="shared" si="24"/>
        <v>0</v>
      </c>
    </row>
    <row r="324" spans="1:6" ht="121.5" x14ac:dyDescent="0.45">
      <c r="A324" s="5">
        <v>25</v>
      </c>
      <c r="B324" s="6" t="s">
        <v>292</v>
      </c>
      <c r="C324" s="5" t="s">
        <v>27</v>
      </c>
      <c r="D324" s="7">
        <v>1</v>
      </c>
      <c r="E324" s="57"/>
      <c r="F324" s="16">
        <f t="shared" si="24"/>
        <v>0</v>
      </c>
    </row>
    <row r="325" spans="1:6" ht="121.5" x14ac:dyDescent="0.45">
      <c r="A325" s="5">
        <v>26</v>
      </c>
      <c r="B325" s="6" t="s">
        <v>293</v>
      </c>
      <c r="C325" s="5" t="s">
        <v>27</v>
      </c>
      <c r="D325" s="7">
        <v>2</v>
      </c>
      <c r="E325" s="57"/>
      <c r="F325" s="16">
        <f t="shared" si="24"/>
        <v>0</v>
      </c>
    </row>
    <row r="326" spans="1:6" ht="94.5" x14ac:dyDescent="0.45">
      <c r="A326" s="5">
        <v>27</v>
      </c>
      <c r="B326" s="6" t="s">
        <v>294</v>
      </c>
      <c r="C326" s="5" t="s">
        <v>27</v>
      </c>
      <c r="D326" s="7">
        <v>2</v>
      </c>
      <c r="E326" s="57"/>
      <c r="F326" s="16">
        <f t="shared" si="24"/>
        <v>0</v>
      </c>
    </row>
    <row r="327" spans="1:6" ht="94.5" x14ac:dyDescent="0.45">
      <c r="A327" s="5">
        <v>28</v>
      </c>
      <c r="B327" s="6" t="s">
        <v>295</v>
      </c>
      <c r="C327" s="5" t="s">
        <v>27</v>
      </c>
      <c r="D327" s="7">
        <v>7</v>
      </c>
      <c r="E327" s="57"/>
      <c r="F327" s="16">
        <f t="shared" si="24"/>
        <v>0</v>
      </c>
    </row>
    <row r="328" spans="1:6" ht="94.5" x14ac:dyDescent="0.45">
      <c r="A328" s="5">
        <v>29</v>
      </c>
      <c r="B328" s="6" t="s">
        <v>296</v>
      </c>
      <c r="C328" s="5" t="s">
        <v>27</v>
      </c>
      <c r="D328" s="7">
        <v>1</v>
      </c>
      <c r="E328" s="57"/>
      <c r="F328" s="16">
        <f t="shared" si="24"/>
        <v>0</v>
      </c>
    </row>
    <row r="329" spans="1:6" ht="94.5" x14ac:dyDescent="0.45">
      <c r="A329" s="5">
        <v>30</v>
      </c>
      <c r="B329" s="6" t="s">
        <v>297</v>
      </c>
      <c r="C329" s="5" t="s">
        <v>27</v>
      </c>
      <c r="D329" s="7">
        <v>1</v>
      </c>
      <c r="E329" s="57"/>
      <c r="F329" s="16">
        <f t="shared" si="24"/>
        <v>0</v>
      </c>
    </row>
    <row r="330" spans="1:6" x14ac:dyDescent="0.45">
      <c r="A330" s="5">
        <v>31</v>
      </c>
      <c r="B330" s="6" t="s">
        <v>298</v>
      </c>
      <c r="C330" s="5" t="s">
        <v>26</v>
      </c>
      <c r="D330" s="7">
        <v>900</v>
      </c>
      <c r="E330" s="57"/>
      <c r="F330" s="16">
        <f t="shared" si="24"/>
        <v>0</v>
      </c>
    </row>
    <row r="331" spans="1:6" x14ac:dyDescent="0.45">
      <c r="A331" s="5">
        <v>32</v>
      </c>
      <c r="B331" s="6" t="s">
        <v>299</v>
      </c>
      <c r="C331" s="5" t="s">
        <v>27</v>
      </c>
      <c r="D331" s="7">
        <v>76</v>
      </c>
      <c r="E331" s="57"/>
      <c r="F331" s="16">
        <f t="shared" si="24"/>
        <v>0</v>
      </c>
    </row>
    <row r="332" spans="1:6" x14ac:dyDescent="0.45">
      <c r="A332" s="5">
        <v>33</v>
      </c>
      <c r="B332" s="6" t="s">
        <v>300</v>
      </c>
      <c r="C332" s="5" t="s">
        <v>27</v>
      </c>
      <c r="D332" s="7">
        <v>5</v>
      </c>
      <c r="E332" s="57"/>
      <c r="F332" s="16">
        <f t="shared" si="24"/>
        <v>0</v>
      </c>
    </row>
    <row r="333" spans="1:6" x14ac:dyDescent="0.45">
      <c r="A333" s="14">
        <v>7</v>
      </c>
      <c r="B333" s="14" t="s">
        <v>302</v>
      </c>
      <c r="C333" s="14"/>
      <c r="D333" s="14"/>
      <c r="E333" s="65"/>
      <c r="F333" s="14"/>
    </row>
    <row r="334" spans="1:6" ht="40.5" x14ac:dyDescent="0.45">
      <c r="A334" s="5">
        <v>1</v>
      </c>
      <c r="B334" s="6" t="s">
        <v>303</v>
      </c>
      <c r="C334" s="5" t="s">
        <v>8</v>
      </c>
      <c r="D334" s="7">
        <v>1250</v>
      </c>
      <c r="E334" s="57"/>
      <c r="F334" s="16">
        <f t="shared" ref="F334:F360" si="25">D334*E334</f>
        <v>0</v>
      </c>
    </row>
    <row r="335" spans="1:6" x14ac:dyDescent="0.45">
      <c r="A335" s="5">
        <v>2</v>
      </c>
      <c r="B335" s="6" t="s">
        <v>304</v>
      </c>
      <c r="C335" s="5" t="s">
        <v>27</v>
      </c>
      <c r="D335" s="7">
        <v>15</v>
      </c>
      <c r="E335" s="57"/>
      <c r="F335" s="16">
        <f t="shared" si="25"/>
        <v>0</v>
      </c>
    </row>
    <row r="336" spans="1:6" x14ac:dyDescent="0.45">
      <c r="A336" s="5">
        <v>3</v>
      </c>
      <c r="B336" s="6" t="s">
        <v>305</v>
      </c>
      <c r="C336" s="5" t="s">
        <v>26</v>
      </c>
      <c r="D336" s="7">
        <v>15</v>
      </c>
      <c r="E336" s="57"/>
      <c r="F336" s="16">
        <f t="shared" si="25"/>
        <v>0</v>
      </c>
    </row>
    <row r="337" spans="1:6" x14ac:dyDescent="0.45">
      <c r="A337" s="5">
        <v>4</v>
      </c>
      <c r="B337" s="6" t="s">
        <v>306</v>
      </c>
      <c r="C337" s="5" t="s">
        <v>26</v>
      </c>
      <c r="D337" s="7">
        <v>15</v>
      </c>
      <c r="E337" s="57"/>
      <c r="F337" s="16">
        <f t="shared" si="25"/>
        <v>0</v>
      </c>
    </row>
    <row r="338" spans="1:6" x14ac:dyDescent="0.45">
      <c r="A338" s="5">
        <v>5</v>
      </c>
      <c r="B338" s="6" t="s">
        <v>307</v>
      </c>
      <c r="C338" s="5" t="s">
        <v>27</v>
      </c>
      <c r="D338" s="7">
        <v>2</v>
      </c>
      <c r="E338" s="57"/>
      <c r="F338" s="16">
        <f t="shared" si="25"/>
        <v>0</v>
      </c>
    </row>
    <row r="339" spans="1:6" x14ac:dyDescent="0.45">
      <c r="A339" s="5">
        <v>6</v>
      </c>
      <c r="B339" s="6" t="s">
        <v>308</v>
      </c>
      <c r="C339" s="5" t="s">
        <v>27</v>
      </c>
      <c r="D339" s="7">
        <v>60</v>
      </c>
      <c r="E339" s="57"/>
      <c r="F339" s="16">
        <f t="shared" si="25"/>
        <v>0</v>
      </c>
    </row>
    <row r="340" spans="1:6" x14ac:dyDescent="0.45">
      <c r="A340" s="5">
        <v>7</v>
      </c>
      <c r="B340" s="6" t="s">
        <v>309</v>
      </c>
      <c r="C340" s="5" t="s">
        <v>27</v>
      </c>
      <c r="D340" s="7">
        <v>6</v>
      </c>
      <c r="E340" s="57"/>
      <c r="F340" s="16">
        <f t="shared" si="25"/>
        <v>0</v>
      </c>
    </row>
    <row r="341" spans="1:6" x14ac:dyDescent="0.45">
      <c r="A341" s="5">
        <v>8</v>
      </c>
      <c r="B341" s="6" t="s">
        <v>310</v>
      </c>
      <c r="C341" s="5" t="s">
        <v>27</v>
      </c>
      <c r="D341" s="7">
        <v>3</v>
      </c>
      <c r="E341" s="57"/>
      <c r="F341" s="16">
        <f t="shared" si="25"/>
        <v>0</v>
      </c>
    </row>
    <row r="342" spans="1:6" x14ac:dyDescent="0.45">
      <c r="A342" s="5">
        <v>9</v>
      </c>
      <c r="B342" s="6" t="s">
        <v>311</v>
      </c>
      <c r="C342" s="5" t="s">
        <v>27</v>
      </c>
      <c r="D342" s="7">
        <v>4</v>
      </c>
      <c r="E342" s="57"/>
      <c r="F342" s="16">
        <f t="shared" si="25"/>
        <v>0</v>
      </c>
    </row>
    <row r="343" spans="1:6" x14ac:dyDescent="0.45">
      <c r="A343" s="5">
        <v>10</v>
      </c>
      <c r="B343" s="6" t="s">
        <v>312</v>
      </c>
      <c r="C343" s="5" t="s">
        <v>27</v>
      </c>
      <c r="D343" s="7">
        <v>59</v>
      </c>
      <c r="E343" s="57"/>
      <c r="F343" s="16">
        <f t="shared" si="25"/>
        <v>0</v>
      </c>
    </row>
    <row r="344" spans="1:6" x14ac:dyDescent="0.45">
      <c r="A344" s="5">
        <v>11</v>
      </c>
      <c r="B344" s="6" t="s">
        <v>313</v>
      </c>
      <c r="C344" s="5" t="s">
        <v>27</v>
      </c>
      <c r="D344" s="7">
        <v>9</v>
      </c>
      <c r="E344" s="57"/>
      <c r="F344" s="16">
        <f t="shared" si="25"/>
        <v>0</v>
      </c>
    </row>
    <row r="345" spans="1:6" x14ac:dyDescent="0.45">
      <c r="A345" s="5">
        <v>12</v>
      </c>
      <c r="B345" s="6" t="s">
        <v>314</v>
      </c>
      <c r="C345" s="5" t="s">
        <v>27</v>
      </c>
      <c r="D345" s="7">
        <v>3</v>
      </c>
      <c r="E345" s="57"/>
      <c r="F345" s="16">
        <f t="shared" si="25"/>
        <v>0</v>
      </c>
    </row>
    <row r="346" spans="1:6" x14ac:dyDescent="0.45">
      <c r="A346" s="5">
        <v>13</v>
      </c>
      <c r="B346" s="6" t="s">
        <v>315</v>
      </c>
      <c r="C346" s="5" t="s">
        <v>27</v>
      </c>
      <c r="D346" s="7">
        <v>1</v>
      </c>
      <c r="E346" s="57"/>
      <c r="F346" s="16">
        <f t="shared" si="25"/>
        <v>0</v>
      </c>
    </row>
    <row r="347" spans="1:6" x14ac:dyDescent="0.45">
      <c r="A347" s="5">
        <v>14</v>
      </c>
      <c r="B347" s="6" t="s">
        <v>316</v>
      </c>
      <c r="C347" s="5" t="s">
        <v>27</v>
      </c>
      <c r="D347" s="7">
        <v>2</v>
      </c>
      <c r="E347" s="57"/>
      <c r="F347" s="16">
        <f t="shared" si="25"/>
        <v>0</v>
      </c>
    </row>
    <row r="348" spans="1:6" x14ac:dyDescent="0.45">
      <c r="A348" s="5">
        <v>15</v>
      </c>
      <c r="B348" s="6" t="s">
        <v>317</v>
      </c>
      <c r="C348" s="5" t="s">
        <v>27</v>
      </c>
      <c r="D348" s="7">
        <v>2</v>
      </c>
      <c r="E348" s="57"/>
      <c r="F348" s="16">
        <f t="shared" si="25"/>
        <v>0</v>
      </c>
    </row>
    <row r="349" spans="1:6" x14ac:dyDescent="0.45">
      <c r="A349" s="5">
        <v>16</v>
      </c>
      <c r="B349" s="6" t="s">
        <v>318</v>
      </c>
      <c r="C349" s="5" t="s">
        <v>27</v>
      </c>
      <c r="D349" s="7">
        <v>2</v>
      </c>
      <c r="E349" s="57"/>
      <c r="F349" s="16">
        <f t="shared" si="25"/>
        <v>0</v>
      </c>
    </row>
    <row r="350" spans="1:6" x14ac:dyDescent="0.45">
      <c r="A350" s="5">
        <v>17</v>
      </c>
      <c r="B350" s="6" t="s">
        <v>319</v>
      </c>
      <c r="C350" s="5" t="s">
        <v>27</v>
      </c>
      <c r="D350" s="7">
        <v>7</v>
      </c>
      <c r="E350" s="57"/>
      <c r="F350" s="16">
        <f t="shared" si="25"/>
        <v>0</v>
      </c>
    </row>
    <row r="351" spans="1:6" x14ac:dyDescent="0.45">
      <c r="A351" s="5">
        <v>18</v>
      </c>
      <c r="B351" s="6" t="s">
        <v>320</v>
      </c>
      <c r="C351" s="5" t="s">
        <v>27</v>
      </c>
      <c r="D351" s="7">
        <v>7</v>
      </c>
      <c r="E351" s="57"/>
      <c r="F351" s="16">
        <f t="shared" si="25"/>
        <v>0</v>
      </c>
    </row>
    <row r="352" spans="1:6" x14ac:dyDescent="0.45">
      <c r="A352" s="5">
        <v>19</v>
      </c>
      <c r="B352" s="6" t="s">
        <v>321</v>
      </c>
      <c r="C352" s="5" t="s">
        <v>27</v>
      </c>
      <c r="D352" s="7">
        <v>2</v>
      </c>
      <c r="E352" s="57"/>
      <c r="F352" s="16">
        <f t="shared" si="25"/>
        <v>0</v>
      </c>
    </row>
    <row r="353" spans="1:6" x14ac:dyDescent="0.45">
      <c r="A353" s="5">
        <v>20</v>
      </c>
      <c r="B353" s="6" t="s">
        <v>322</v>
      </c>
      <c r="C353" s="5" t="s">
        <v>27</v>
      </c>
      <c r="D353" s="7">
        <v>2</v>
      </c>
      <c r="E353" s="57"/>
      <c r="F353" s="16">
        <f t="shared" si="25"/>
        <v>0</v>
      </c>
    </row>
    <row r="354" spans="1:6" x14ac:dyDescent="0.45">
      <c r="A354" s="5">
        <v>21</v>
      </c>
      <c r="B354" s="6" t="s">
        <v>323</v>
      </c>
      <c r="C354" s="5" t="s">
        <v>26</v>
      </c>
      <c r="D354" s="7">
        <v>60</v>
      </c>
      <c r="E354" s="57"/>
      <c r="F354" s="16">
        <f t="shared" si="25"/>
        <v>0</v>
      </c>
    </row>
    <row r="355" spans="1:6" x14ac:dyDescent="0.45">
      <c r="A355" s="14"/>
      <c r="B355" s="14" t="s">
        <v>324</v>
      </c>
      <c r="C355" s="14"/>
      <c r="D355" s="14"/>
      <c r="E355" s="65"/>
      <c r="F355" s="14"/>
    </row>
    <row r="356" spans="1:6" x14ac:dyDescent="0.45">
      <c r="A356" s="5">
        <v>1</v>
      </c>
      <c r="B356" s="6" t="s">
        <v>325</v>
      </c>
      <c r="C356" s="5" t="s">
        <v>26</v>
      </c>
      <c r="D356" s="7">
        <v>550</v>
      </c>
      <c r="E356" s="57"/>
      <c r="F356" s="16">
        <f t="shared" ref="F356:F359" si="26">D356*E356</f>
        <v>0</v>
      </c>
    </row>
    <row r="357" spans="1:6" x14ac:dyDescent="0.45">
      <c r="A357" s="5">
        <v>2</v>
      </c>
      <c r="B357" s="6" t="s">
        <v>326</v>
      </c>
      <c r="C357" s="5" t="s">
        <v>27</v>
      </c>
      <c r="D357" s="7">
        <v>350</v>
      </c>
      <c r="E357" s="57"/>
      <c r="F357" s="16">
        <f t="shared" si="26"/>
        <v>0</v>
      </c>
    </row>
    <row r="358" spans="1:6" x14ac:dyDescent="0.45">
      <c r="A358" s="5">
        <v>3</v>
      </c>
      <c r="B358" s="6" t="s">
        <v>327</v>
      </c>
      <c r="C358" s="5" t="s">
        <v>27</v>
      </c>
      <c r="D358" s="7">
        <v>86</v>
      </c>
      <c r="E358" s="57"/>
      <c r="F358" s="16">
        <f t="shared" si="26"/>
        <v>0</v>
      </c>
    </row>
    <row r="359" spans="1:6" x14ac:dyDescent="0.45">
      <c r="A359" s="5">
        <v>4</v>
      </c>
      <c r="B359" s="6" t="s">
        <v>328</v>
      </c>
      <c r="C359" s="5" t="s">
        <v>27</v>
      </c>
      <c r="D359" s="7">
        <v>350</v>
      </c>
      <c r="E359" s="57"/>
      <c r="F359" s="16">
        <f t="shared" si="26"/>
        <v>0</v>
      </c>
    </row>
    <row r="360" spans="1:6" ht="27" x14ac:dyDescent="0.45">
      <c r="A360" s="5">
        <v>5</v>
      </c>
      <c r="B360" s="6" t="s">
        <v>329</v>
      </c>
      <c r="C360" s="5" t="s">
        <v>38</v>
      </c>
      <c r="D360" s="7">
        <v>1</v>
      </c>
      <c r="E360" s="57"/>
      <c r="F360" s="16">
        <f t="shared" si="25"/>
        <v>0</v>
      </c>
    </row>
    <row r="361" spans="1:6" x14ac:dyDescent="0.45">
      <c r="A361" s="9"/>
      <c r="B361" s="9" t="s">
        <v>36</v>
      </c>
      <c r="C361" s="9"/>
      <c r="D361" s="9"/>
      <c r="E361" s="60"/>
      <c r="F361" s="10">
        <f>SUM(F289:F360)</f>
        <v>0</v>
      </c>
    </row>
    <row r="362" spans="1:6" x14ac:dyDescent="0.45">
      <c r="A362" s="4"/>
      <c r="B362" s="4" t="s">
        <v>149</v>
      </c>
      <c r="C362" s="4"/>
      <c r="D362" s="4"/>
      <c r="E362" s="56"/>
      <c r="F362" s="4"/>
    </row>
    <row r="363" spans="1:6" x14ac:dyDescent="0.45">
      <c r="A363" s="14"/>
      <c r="B363" s="14" t="s">
        <v>330</v>
      </c>
      <c r="C363" s="14"/>
      <c r="D363" s="14"/>
      <c r="E363" s="65"/>
      <c r="F363" s="14"/>
    </row>
    <row r="364" spans="1:6" ht="27" x14ac:dyDescent="0.45">
      <c r="A364" s="33">
        <v>1</v>
      </c>
      <c r="B364" s="6" t="s">
        <v>331</v>
      </c>
      <c r="C364" s="5" t="s">
        <v>27</v>
      </c>
      <c r="D364" s="7">
        <v>22</v>
      </c>
      <c r="E364" s="57"/>
      <c r="F364" s="16">
        <f t="shared" ref="F364:F365" si="27">D364*E364</f>
        <v>0</v>
      </c>
    </row>
    <row r="365" spans="1:6" x14ac:dyDescent="0.45">
      <c r="A365" s="33">
        <v>2</v>
      </c>
      <c r="B365" s="6" t="s">
        <v>332</v>
      </c>
      <c r="C365" s="5" t="s">
        <v>27</v>
      </c>
      <c r="D365" s="7">
        <v>1</v>
      </c>
      <c r="E365" s="57"/>
      <c r="F365" s="16">
        <f t="shared" si="27"/>
        <v>0</v>
      </c>
    </row>
    <row r="366" spans="1:6" x14ac:dyDescent="0.45">
      <c r="A366" s="14"/>
      <c r="B366" s="14" t="s">
        <v>333</v>
      </c>
      <c r="C366" s="14"/>
      <c r="D366" s="14"/>
      <c r="E366" s="65"/>
      <c r="F366" s="14"/>
    </row>
    <row r="367" spans="1:6" x14ac:dyDescent="0.45">
      <c r="A367" s="33">
        <v>1</v>
      </c>
      <c r="B367" s="6" t="s">
        <v>334</v>
      </c>
      <c r="C367" s="5" t="s">
        <v>27</v>
      </c>
      <c r="D367" s="7">
        <v>1</v>
      </c>
      <c r="E367" s="57"/>
      <c r="F367" s="16">
        <f t="shared" ref="F367:F369" si="28">D367*E367</f>
        <v>0</v>
      </c>
    </row>
    <row r="368" spans="1:6" x14ac:dyDescent="0.45">
      <c r="A368" s="33">
        <v>2</v>
      </c>
      <c r="B368" s="6" t="s">
        <v>335</v>
      </c>
      <c r="C368" s="5" t="s">
        <v>27</v>
      </c>
      <c r="D368" s="7">
        <v>5</v>
      </c>
      <c r="E368" s="57"/>
      <c r="F368" s="16">
        <f t="shared" si="28"/>
        <v>0</v>
      </c>
    </row>
    <row r="369" spans="1:6" ht="27" x14ac:dyDescent="0.45">
      <c r="A369" s="33">
        <v>3</v>
      </c>
      <c r="B369" s="6" t="s">
        <v>336</v>
      </c>
      <c r="C369" s="5" t="s">
        <v>152</v>
      </c>
      <c r="D369" s="7">
        <v>1</v>
      </c>
      <c r="E369" s="57"/>
      <c r="F369" s="16">
        <f t="shared" si="28"/>
        <v>0</v>
      </c>
    </row>
    <row r="370" spans="1:6" x14ac:dyDescent="0.45">
      <c r="A370" s="14"/>
      <c r="B370" s="14" t="s">
        <v>337</v>
      </c>
      <c r="C370" s="14"/>
      <c r="D370" s="14"/>
      <c r="E370" s="65"/>
      <c r="F370" s="14"/>
    </row>
    <row r="371" spans="1:6" x14ac:dyDescent="0.45">
      <c r="A371" s="5">
        <v>1</v>
      </c>
      <c r="B371" s="6" t="s">
        <v>338</v>
      </c>
      <c r="C371" s="5" t="s">
        <v>27</v>
      </c>
      <c r="D371" s="7">
        <v>91</v>
      </c>
      <c r="E371" s="57"/>
      <c r="F371" s="16">
        <f t="shared" ref="F371:F374" si="29">D371*E371</f>
        <v>0</v>
      </c>
    </row>
    <row r="372" spans="1:6" x14ac:dyDescent="0.45">
      <c r="A372" s="5">
        <v>2</v>
      </c>
      <c r="B372" s="6" t="s">
        <v>339</v>
      </c>
      <c r="C372" s="5" t="s">
        <v>27</v>
      </c>
      <c r="D372" s="7">
        <v>18</v>
      </c>
      <c r="E372" s="57"/>
      <c r="F372" s="16">
        <f t="shared" si="29"/>
        <v>0</v>
      </c>
    </row>
    <row r="373" spans="1:6" x14ac:dyDescent="0.45">
      <c r="A373" s="5">
        <v>3</v>
      </c>
      <c r="B373" s="6" t="s">
        <v>340</v>
      </c>
      <c r="C373" s="5" t="s">
        <v>27</v>
      </c>
      <c r="D373" s="7">
        <v>23</v>
      </c>
      <c r="E373" s="57"/>
      <c r="F373" s="16">
        <f t="shared" si="29"/>
        <v>0</v>
      </c>
    </row>
    <row r="374" spans="1:6" ht="27" x14ac:dyDescent="0.45">
      <c r="A374" s="5">
        <v>4</v>
      </c>
      <c r="B374" s="6" t="s">
        <v>341</v>
      </c>
      <c r="C374" s="5" t="s">
        <v>152</v>
      </c>
      <c r="D374" s="7">
        <v>1</v>
      </c>
      <c r="E374" s="57"/>
      <c r="F374" s="16">
        <f t="shared" si="29"/>
        <v>0</v>
      </c>
    </row>
    <row r="375" spans="1:6" x14ac:dyDescent="0.45">
      <c r="A375" s="9"/>
      <c r="B375" s="9" t="s">
        <v>37</v>
      </c>
      <c r="C375" s="9"/>
      <c r="D375" s="9"/>
      <c r="E375" s="60"/>
      <c r="F375" s="10">
        <f>SUM(F363:F374)</f>
        <v>0</v>
      </c>
    </row>
    <row r="376" spans="1:6" x14ac:dyDescent="0.45">
      <c r="A376" s="4"/>
      <c r="B376" s="4" t="s">
        <v>156</v>
      </c>
      <c r="C376" s="4"/>
      <c r="D376" s="4"/>
      <c r="E376" s="56"/>
      <c r="F376" s="4"/>
    </row>
    <row r="377" spans="1:6" ht="31.5" x14ac:dyDescent="0.45">
      <c r="A377" s="5">
        <v>1</v>
      </c>
      <c r="B377" s="32" t="s">
        <v>157</v>
      </c>
      <c r="C377" s="30" t="s">
        <v>27</v>
      </c>
      <c r="D377" s="31">
        <v>2</v>
      </c>
      <c r="E377" s="66"/>
      <c r="F377" s="8">
        <f>D377*E377</f>
        <v>0</v>
      </c>
    </row>
    <row r="378" spans="1:6" ht="31.5" x14ac:dyDescent="0.45">
      <c r="A378" s="5">
        <v>2</v>
      </c>
      <c r="B378" s="32" t="s">
        <v>158</v>
      </c>
      <c r="C378" s="30" t="s">
        <v>27</v>
      </c>
      <c r="D378" s="31">
        <v>2</v>
      </c>
      <c r="E378" s="66"/>
      <c r="F378" s="8">
        <f t="shared" ref="F378:F379" si="30">D378*E378</f>
        <v>0</v>
      </c>
    </row>
    <row r="379" spans="1:6" ht="15.75" x14ac:dyDescent="0.45">
      <c r="A379" s="5">
        <v>3</v>
      </c>
      <c r="B379" s="32" t="s">
        <v>343</v>
      </c>
      <c r="C379" s="30" t="s">
        <v>8</v>
      </c>
      <c r="D379" s="31">
        <v>285</v>
      </c>
      <c r="E379" s="66"/>
      <c r="F379" s="8">
        <f t="shared" si="30"/>
        <v>0</v>
      </c>
    </row>
    <row r="380" spans="1:6" x14ac:dyDescent="0.45">
      <c r="A380" s="9"/>
      <c r="B380" s="9" t="s">
        <v>478</v>
      </c>
      <c r="C380" s="9"/>
      <c r="D380" s="9"/>
      <c r="E380" s="60"/>
      <c r="F380" s="10">
        <f>SUM(F377:F379)</f>
        <v>0</v>
      </c>
    </row>
    <row r="381" spans="1:6" ht="17.25" x14ac:dyDescent="0.45">
      <c r="A381" s="51"/>
      <c r="B381" s="51" t="s">
        <v>466</v>
      </c>
      <c r="C381" s="51"/>
      <c r="D381" s="51"/>
      <c r="E381" s="67"/>
      <c r="F381" s="51"/>
    </row>
    <row r="382" spans="1:6" x14ac:dyDescent="0.45">
      <c r="A382" s="45"/>
      <c r="B382" s="45" t="s">
        <v>28</v>
      </c>
      <c r="C382" s="45"/>
      <c r="D382" s="45"/>
      <c r="E382" s="68"/>
      <c r="F382" s="45"/>
    </row>
    <row r="383" spans="1:6" x14ac:dyDescent="0.45">
      <c r="A383" s="33">
        <v>1</v>
      </c>
      <c r="B383" s="34" t="s">
        <v>381</v>
      </c>
      <c r="C383" s="33" t="s">
        <v>7</v>
      </c>
      <c r="D383" s="36">
        <v>42</v>
      </c>
      <c r="E383" s="58"/>
      <c r="F383" s="37">
        <f t="shared" ref="F383" si="31">D383*E383</f>
        <v>0</v>
      </c>
    </row>
    <row r="384" spans="1:6" x14ac:dyDescent="0.45">
      <c r="A384" s="43"/>
      <c r="B384" s="43" t="s">
        <v>9</v>
      </c>
      <c r="C384" s="43"/>
      <c r="D384" s="43"/>
      <c r="E384" s="69"/>
      <c r="F384" s="46">
        <f>SUM(F383:F383)</f>
        <v>0</v>
      </c>
    </row>
    <row r="385" spans="1:6" x14ac:dyDescent="0.45">
      <c r="A385" s="45"/>
      <c r="B385" s="45" t="s">
        <v>29</v>
      </c>
      <c r="C385" s="45"/>
      <c r="D385" s="45"/>
      <c r="E385" s="68"/>
      <c r="F385" s="45"/>
    </row>
    <row r="386" spans="1:6" x14ac:dyDescent="0.45">
      <c r="A386" s="33">
        <v>1</v>
      </c>
      <c r="B386" s="47" t="s">
        <v>382</v>
      </c>
      <c r="C386" s="33" t="s">
        <v>7</v>
      </c>
      <c r="D386" s="36">
        <v>20</v>
      </c>
      <c r="E386" s="58"/>
      <c r="F386" s="37">
        <f>D386*E386</f>
        <v>0</v>
      </c>
    </row>
    <row r="387" spans="1:6" x14ac:dyDescent="0.45">
      <c r="A387" s="33">
        <v>2</v>
      </c>
      <c r="B387" s="47" t="s">
        <v>383</v>
      </c>
      <c r="C387" s="33" t="s">
        <v>384</v>
      </c>
      <c r="D387" s="36">
        <v>20</v>
      </c>
      <c r="E387" s="58"/>
      <c r="F387" s="37">
        <f>D387*E387</f>
        <v>0</v>
      </c>
    </row>
    <row r="388" spans="1:6" ht="27" x14ac:dyDescent="0.45">
      <c r="A388" s="33">
        <v>3</v>
      </c>
      <c r="B388" s="34" t="s">
        <v>360</v>
      </c>
      <c r="C388" s="33" t="s">
        <v>7</v>
      </c>
      <c r="D388" s="36">
        <f>D383+D386+D387</f>
        <v>82</v>
      </c>
      <c r="E388" s="58"/>
      <c r="F388" s="37">
        <f t="shared" ref="F388" si="32">D388*E388</f>
        <v>0</v>
      </c>
    </row>
    <row r="389" spans="1:6" x14ac:dyDescent="0.45">
      <c r="A389" s="43"/>
      <c r="B389" s="43" t="s">
        <v>10</v>
      </c>
      <c r="C389" s="43"/>
      <c r="D389" s="43"/>
      <c r="E389" s="70"/>
      <c r="F389" s="46">
        <f>SUM(F386:F388)</f>
        <v>0</v>
      </c>
    </row>
    <row r="390" spans="1:6" x14ac:dyDescent="0.45">
      <c r="A390" s="45"/>
      <c r="B390" s="45" t="s">
        <v>484</v>
      </c>
      <c r="C390" s="45"/>
      <c r="D390" s="45"/>
      <c r="E390" s="68"/>
      <c r="F390" s="45"/>
    </row>
    <row r="391" spans="1:6" x14ac:dyDescent="0.45">
      <c r="A391" s="33">
        <v>1</v>
      </c>
      <c r="B391" s="34" t="s">
        <v>385</v>
      </c>
      <c r="C391" s="33" t="s">
        <v>7</v>
      </c>
      <c r="D391" s="36">
        <v>240</v>
      </c>
      <c r="E391" s="58"/>
      <c r="F391" s="37">
        <f t="shared" ref="F391:F405" si="33">D391*E391</f>
        <v>0</v>
      </c>
    </row>
    <row r="392" spans="1:6" x14ac:dyDescent="0.45">
      <c r="A392" s="33">
        <v>2</v>
      </c>
      <c r="B392" s="34" t="s">
        <v>386</v>
      </c>
      <c r="C392" s="33" t="s">
        <v>7</v>
      </c>
      <c r="D392" s="36">
        <v>40</v>
      </c>
      <c r="E392" s="58"/>
      <c r="F392" s="37">
        <f t="shared" si="33"/>
        <v>0</v>
      </c>
    </row>
    <row r="393" spans="1:6" ht="27" x14ac:dyDescent="0.45">
      <c r="A393" s="33">
        <v>3</v>
      </c>
      <c r="B393" s="34" t="s">
        <v>387</v>
      </c>
      <c r="C393" s="33" t="s">
        <v>7</v>
      </c>
      <c r="D393" s="36">
        <v>95</v>
      </c>
      <c r="E393" s="58"/>
      <c r="F393" s="37">
        <f t="shared" si="33"/>
        <v>0</v>
      </c>
    </row>
    <row r="394" spans="1:6" x14ac:dyDescent="0.45">
      <c r="A394" s="33">
        <v>4</v>
      </c>
      <c r="B394" s="34" t="s">
        <v>388</v>
      </c>
      <c r="C394" s="33" t="s">
        <v>7</v>
      </c>
      <c r="D394" s="36">
        <v>26</v>
      </c>
      <c r="E394" s="58"/>
      <c r="F394" s="37">
        <f t="shared" si="33"/>
        <v>0</v>
      </c>
    </row>
    <row r="395" spans="1:6" x14ac:dyDescent="0.45">
      <c r="A395" s="33">
        <v>5</v>
      </c>
      <c r="B395" s="34" t="s">
        <v>389</v>
      </c>
      <c r="C395" s="33" t="s">
        <v>7</v>
      </c>
      <c r="D395" s="36">
        <v>8.5</v>
      </c>
      <c r="E395" s="58"/>
      <c r="F395" s="37">
        <f t="shared" si="33"/>
        <v>0</v>
      </c>
    </row>
    <row r="396" spans="1:6" x14ac:dyDescent="0.45">
      <c r="A396" s="33">
        <v>6</v>
      </c>
      <c r="B396" s="34" t="s">
        <v>25</v>
      </c>
      <c r="C396" s="33" t="s">
        <v>11</v>
      </c>
      <c r="D396" s="36">
        <v>7</v>
      </c>
      <c r="E396" s="58"/>
      <c r="F396" s="37">
        <f t="shared" si="33"/>
        <v>0</v>
      </c>
    </row>
    <row r="397" spans="1:6" x14ac:dyDescent="0.45">
      <c r="A397" s="33">
        <v>7</v>
      </c>
      <c r="B397" s="34" t="s">
        <v>390</v>
      </c>
      <c r="C397" s="33" t="s">
        <v>8</v>
      </c>
      <c r="D397" s="36">
        <v>87</v>
      </c>
      <c r="E397" s="58"/>
      <c r="F397" s="37">
        <f t="shared" si="33"/>
        <v>0</v>
      </c>
    </row>
    <row r="398" spans="1:6" x14ac:dyDescent="0.45">
      <c r="A398" s="33">
        <v>8</v>
      </c>
      <c r="B398" s="34" t="s">
        <v>391</v>
      </c>
      <c r="C398" s="33" t="s">
        <v>8</v>
      </c>
      <c r="D398" s="36">
        <v>18.5</v>
      </c>
      <c r="E398" s="58"/>
      <c r="F398" s="37">
        <f t="shared" si="33"/>
        <v>0</v>
      </c>
    </row>
    <row r="399" spans="1:6" x14ac:dyDescent="0.45">
      <c r="A399" s="33">
        <v>9</v>
      </c>
      <c r="B399" s="34" t="s">
        <v>471</v>
      </c>
      <c r="C399" s="33" t="s">
        <v>26</v>
      </c>
      <c r="D399" s="36">
        <v>35</v>
      </c>
      <c r="E399" s="58"/>
      <c r="F399" s="37">
        <f t="shared" si="33"/>
        <v>0</v>
      </c>
    </row>
    <row r="400" spans="1:6" x14ac:dyDescent="0.45">
      <c r="A400" s="33">
        <v>10</v>
      </c>
      <c r="B400" s="34" t="s">
        <v>470</v>
      </c>
      <c r="C400" s="33" t="s">
        <v>26</v>
      </c>
      <c r="D400" s="36">
        <v>110</v>
      </c>
      <c r="E400" s="58"/>
      <c r="F400" s="37">
        <f>SUM(E400*D400)</f>
        <v>0</v>
      </c>
    </row>
    <row r="401" spans="1:6" x14ac:dyDescent="0.45">
      <c r="A401" s="33">
        <v>11</v>
      </c>
      <c r="B401" s="34" t="s">
        <v>469</v>
      </c>
      <c r="C401" s="33" t="s">
        <v>26</v>
      </c>
      <c r="D401" s="36">
        <v>64</v>
      </c>
      <c r="E401" s="58"/>
      <c r="F401" s="37">
        <f>SUM(D401*E401)</f>
        <v>0</v>
      </c>
    </row>
    <row r="402" spans="1:6" x14ac:dyDescent="0.45">
      <c r="A402" s="33">
        <v>12</v>
      </c>
      <c r="B402" s="34" t="s">
        <v>474</v>
      </c>
      <c r="C402" s="33" t="s">
        <v>46</v>
      </c>
      <c r="D402" s="36">
        <v>1</v>
      </c>
      <c r="E402" s="58"/>
      <c r="F402" s="37">
        <f t="shared" ref="F402:F404" si="34">SUM(D402*E402)</f>
        <v>0</v>
      </c>
    </row>
    <row r="403" spans="1:6" x14ac:dyDescent="0.45">
      <c r="A403" s="33">
        <v>13</v>
      </c>
      <c r="B403" s="34" t="s">
        <v>473</v>
      </c>
      <c r="C403" s="33" t="s">
        <v>27</v>
      </c>
      <c r="D403" s="36">
        <v>1</v>
      </c>
      <c r="E403" s="58"/>
      <c r="F403" s="37">
        <f t="shared" si="34"/>
        <v>0</v>
      </c>
    </row>
    <row r="404" spans="1:6" x14ac:dyDescent="0.45">
      <c r="A404" s="33">
        <v>14</v>
      </c>
      <c r="B404" s="34" t="s">
        <v>472</v>
      </c>
      <c r="C404" s="33" t="s">
        <v>27</v>
      </c>
      <c r="D404" s="36">
        <v>21</v>
      </c>
      <c r="E404" s="58"/>
      <c r="F404" s="37">
        <f t="shared" si="34"/>
        <v>0</v>
      </c>
    </row>
    <row r="405" spans="1:6" x14ac:dyDescent="0.45">
      <c r="A405" s="33">
        <v>15</v>
      </c>
      <c r="B405" s="34" t="s">
        <v>392</v>
      </c>
      <c r="C405" s="33" t="s">
        <v>7</v>
      </c>
      <c r="D405" s="36">
        <v>5</v>
      </c>
      <c r="E405" s="58"/>
      <c r="F405" s="37">
        <f t="shared" si="33"/>
        <v>0</v>
      </c>
    </row>
    <row r="406" spans="1:6" x14ac:dyDescent="0.45">
      <c r="A406" s="43"/>
      <c r="B406" s="43" t="s">
        <v>479</v>
      </c>
      <c r="C406" s="43"/>
      <c r="D406" s="43"/>
      <c r="E406" s="70"/>
      <c r="F406" s="46">
        <f>SUM(F391:F405)</f>
        <v>0</v>
      </c>
    </row>
    <row r="407" spans="1:6" x14ac:dyDescent="0.45">
      <c r="A407" s="45"/>
      <c r="B407" s="45" t="s">
        <v>485</v>
      </c>
      <c r="C407" s="45"/>
      <c r="D407" s="45"/>
      <c r="E407" s="68"/>
      <c r="F407" s="45"/>
    </row>
    <row r="408" spans="1:6" ht="27" x14ac:dyDescent="0.45">
      <c r="A408" s="33">
        <v>1</v>
      </c>
      <c r="B408" s="34" t="s">
        <v>393</v>
      </c>
      <c r="C408" s="33" t="s">
        <v>27</v>
      </c>
      <c r="D408" s="36">
        <v>30</v>
      </c>
      <c r="E408" s="58"/>
      <c r="F408" s="37">
        <f>D408*E408</f>
        <v>0</v>
      </c>
    </row>
    <row r="409" spans="1:6" ht="27" x14ac:dyDescent="0.45">
      <c r="A409" s="33">
        <v>2</v>
      </c>
      <c r="B409" s="34" t="s">
        <v>394</v>
      </c>
      <c r="C409" s="33" t="s">
        <v>27</v>
      </c>
      <c r="D409" s="36">
        <v>51</v>
      </c>
      <c r="E409" s="58"/>
      <c r="F409" s="37">
        <f t="shared" ref="F409:F424" si="35">D409*E409</f>
        <v>0</v>
      </c>
    </row>
    <row r="410" spans="1:6" ht="27" x14ac:dyDescent="0.45">
      <c r="A410" s="33">
        <v>3</v>
      </c>
      <c r="B410" s="34" t="s">
        <v>395</v>
      </c>
      <c r="C410" s="33" t="s">
        <v>26</v>
      </c>
      <c r="D410" s="36">
        <v>20</v>
      </c>
      <c r="E410" s="58"/>
      <c r="F410" s="37">
        <f t="shared" si="35"/>
        <v>0</v>
      </c>
    </row>
    <row r="411" spans="1:6" x14ac:dyDescent="0.45">
      <c r="A411" s="33">
        <v>4</v>
      </c>
      <c r="B411" s="34" t="s">
        <v>396</v>
      </c>
      <c r="C411" s="33" t="s">
        <v>26</v>
      </c>
      <c r="D411" s="36">
        <v>500</v>
      </c>
      <c r="E411" s="58"/>
      <c r="F411" s="37">
        <f t="shared" si="35"/>
        <v>0</v>
      </c>
    </row>
    <row r="412" spans="1:6" x14ac:dyDescent="0.45">
      <c r="A412" s="33">
        <v>5</v>
      </c>
      <c r="B412" s="34" t="s">
        <v>397</v>
      </c>
      <c r="C412" s="33" t="s">
        <v>26</v>
      </c>
      <c r="D412" s="36">
        <v>100</v>
      </c>
      <c r="E412" s="58"/>
      <c r="F412" s="37">
        <f t="shared" si="35"/>
        <v>0</v>
      </c>
    </row>
    <row r="413" spans="1:6" x14ac:dyDescent="0.45">
      <c r="A413" s="33">
        <v>6</v>
      </c>
      <c r="B413" s="34" t="s">
        <v>398</v>
      </c>
      <c r="C413" s="33" t="s">
        <v>27</v>
      </c>
      <c r="D413" s="36">
        <v>13</v>
      </c>
      <c r="E413" s="58"/>
      <c r="F413" s="37">
        <f t="shared" si="35"/>
        <v>0</v>
      </c>
    </row>
    <row r="414" spans="1:6" x14ac:dyDescent="0.45">
      <c r="A414" s="33">
        <v>7</v>
      </c>
      <c r="B414" s="34" t="s">
        <v>399</v>
      </c>
      <c r="C414" s="33" t="s">
        <v>26</v>
      </c>
      <c r="D414" s="36">
        <v>700</v>
      </c>
      <c r="E414" s="58"/>
      <c r="F414" s="37">
        <f>D414*E414</f>
        <v>0</v>
      </c>
    </row>
    <row r="415" spans="1:6" x14ac:dyDescent="0.45">
      <c r="A415" s="33">
        <v>8</v>
      </c>
      <c r="B415" s="34" t="s">
        <v>400</v>
      </c>
      <c r="C415" s="33" t="s">
        <v>26</v>
      </c>
      <c r="D415" s="36">
        <v>20</v>
      </c>
      <c r="E415" s="58"/>
      <c r="F415" s="37">
        <f t="shared" si="35"/>
        <v>0</v>
      </c>
    </row>
    <row r="416" spans="1:6" ht="27" x14ac:dyDescent="0.45">
      <c r="A416" s="33">
        <v>9</v>
      </c>
      <c r="B416" s="34" t="s">
        <v>401</v>
      </c>
      <c r="C416" s="33" t="s">
        <v>26</v>
      </c>
      <c r="D416" s="36">
        <v>30</v>
      </c>
      <c r="E416" s="58"/>
      <c r="F416" s="37">
        <f t="shared" si="35"/>
        <v>0</v>
      </c>
    </row>
    <row r="417" spans="1:6" x14ac:dyDescent="0.45">
      <c r="A417" s="33">
        <v>10</v>
      </c>
      <c r="B417" s="34" t="s">
        <v>402</v>
      </c>
      <c r="C417" s="33" t="s">
        <v>27</v>
      </c>
      <c r="D417" s="36">
        <v>40</v>
      </c>
      <c r="E417" s="58"/>
      <c r="F417" s="37">
        <f t="shared" si="35"/>
        <v>0</v>
      </c>
    </row>
    <row r="418" spans="1:6" ht="27" x14ac:dyDescent="0.45">
      <c r="A418" s="33">
        <v>11</v>
      </c>
      <c r="B418" s="34" t="s">
        <v>403</v>
      </c>
      <c r="C418" s="33" t="s">
        <v>110</v>
      </c>
      <c r="D418" s="36">
        <v>1</v>
      </c>
      <c r="E418" s="58"/>
      <c r="F418" s="37">
        <f t="shared" si="35"/>
        <v>0</v>
      </c>
    </row>
    <row r="419" spans="1:6" x14ac:dyDescent="0.45">
      <c r="A419" s="33">
        <v>12</v>
      </c>
      <c r="B419" s="34" t="s">
        <v>404</v>
      </c>
      <c r="C419" s="33" t="s">
        <v>110</v>
      </c>
      <c r="D419" s="36">
        <v>1</v>
      </c>
      <c r="E419" s="58"/>
      <c r="F419" s="37">
        <f t="shared" si="35"/>
        <v>0</v>
      </c>
    </row>
    <row r="420" spans="1:6" ht="27" x14ac:dyDescent="0.45">
      <c r="A420" s="33">
        <v>13</v>
      </c>
      <c r="B420" s="34" t="s">
        <v>405</v>
      </c>
      <c r="C420" s="33" t="s">
        <v>27</v>
      </c>
      <c r="D420" s="36">
        <v>1</v>
      </c>
      <c r="E420" s="58"/>
      <c r="F420" s="37">
        <f t="shared" si="35"/>
        <v>0</v>
      </c>
    </row>
    <row r="421" spans="1:6" x14ac:dyDescent="0.45">
      <c r="A421" s="33">
        <v>14</v>
      </c>
      <c r="B421" s="34" t="s">
        <v>406</v>
      </c>
      <c r="C421" s="33" t="s">
        <v>27</v>
      </c>
      <c r="D421" s="36">
        <v>2</v>
      </c>
      <c r="E421" s="58"/>
      <c r="F421" s="37">
        <f t="shared" si="35"/>
        <v>0</v>
      </c>
    </row>
    <row r="422" spans="1:6" x14ac:dyDescent="0.45">
      <c r="A422" s="33">
        <v>15</v>
      </c>
      <c r="B422" s="34" t="s">
        <v>407</v>
      </c>
      <c r="C422" s="33" t="s">
        <v>26</v>
      </c>
      <c r="D422" s="36">
        <v>100</v>
      </c>
      <c r="E422" s="58"/>
      <c r="F422" s="37">
        <f t="shared" si="35"/>
        <v>0</v>
      </c>
    </row>
    <row r="423" spans="1:6" ht="27" x14ac:dyDescent="0.45">
      <c r="A423" s="48">
        <v>16</v>
      </c>
      <c r="B423" s="34" t="s">
        <v>408</v>
      </c>
      <c r="C423" s="33" t="s">
        <v>27</v>
      </c>
      <c r="D423" s="36">
        <v>2</v>
      </c>
      <c r="E423" s="58"/>
      <c r="F423" s="37">
        <f t="shared" si="35"/>
        <v>0</v>
      </c>
    </row>
    <row r="424" spans="1:6" ht="27" x14ac:dyDescent="0.45">
      <c r="A424" s="33">
        <v>17</v>
      </c>
      <c r="B424" s="34" t="s">
        <v>409</v>
      </c>
      <c r="C424" s="33" t="s">
        <v>27</v>
      </c>
      <c r="D424" s="36">
        <v>1</v>
      </c>
      <c r="E424" s="58"/>
      <c r="F424" s="37">
        <f t="shared" si="35"/>
        <v>0</v>
      </c>
    </row>
    <row r="425" spans="1:6" x14ac:dyDescent="0.45">
      <c r="A425" s="43"/>
      <c r="B425" s="43" t="s">
        <v>12</v>
      </c>
      <c r="C425" s="43"/>
      <c r="D425" s="43"/>
      <c r="E425" s="70"/>
      <c r="F425" s="46">
        <f>SUM(F408:F424)</f>
        <v>0</v>
      </c>
    </row>
    <row r="426" spans="1:6" x14ac:dyDescent="0.45">
      <c r="A426" s="45"/>
      <c r="B426" s="45" t="s">
        <v>486</v>
      </c>
      <c r="C426" s="45"/>
      <c r="D426" s="45"/>
      <c r="E426" s="68"/>
      <c r="F426" s="45"/>
    </row>
    <row r="427" spans="1:6" x14ac:dyDescent="0.45">
      <c r="A427" s="49"/>
      <c r="B427" s="49" t="s">
        <v>410</v>
      </c>
      <c r="C427" s="49"/>
      <c r="D427" s="49"/>
      <c r="E427" s="71"/>
      <c r="F427" s="49"/>
    </row>
    <row r="428" spans="1:6" x14ac:dyDescent="0.45">
      <c r="A428" s="33">
        <v>1</v>
      </c>
      <c r="B428" s="34" t="s">
        <v>411</v>
      </c>
      <c r="C428" s="33" t="s">
        <v>26</v>
      </c>
      <c r="D428" s="36">
        <v>20</v>
      </c>
      <c r="E428" s="58"/>
      <c r="F428" s="37">
        <f>D428*E428</f>
        <v>0</v>
      </c>
    </row>
    <row r="429" spans="1:6" x14ac:dyDescent="0.45">
      <c r="A429" s="33">
        <v>2</v>
      </c>
      <c r="B429" s="34" t="s">
        <v>412</v>
      </c>
      <c r="C429" s="33" t="s">
        <v>26</v>
      </c>
      <c r="D429" s="36">
        <v>60</v>
      </c>
      <c r="E429" s="58"/>
      <c r="F429" s="37">
        <f t="shared" ref="F429:F484" si="36">D429*E429</f>
        <v>0</v>
      </c>
    </row>
    <row r="430" spans="1:6" x14ac:dyDescent="0.45">
      <c r="A430" s="33">
        <v>3</v>
      </c>
      <c r="B430" s="34" t="s">
        <v>413</v>
      </c>
      <c r="C430" s="33" t="s">
        <v>26</v>
      </c>
      <c r="D430" s="36">
        <v>5</v>
      </c>
      <c r="E430" s="58"/>
      <c r="F430" s="37">
        <f t="shared" si="36"/>
        <v>0</v>
      </c>
    </row>
    <row r="431" spans="1:6" x14ac:dyDescent="0.45">
      <c r="A431" s="33">
        <v>4</v>
      </c>
      <c r="B431" s="34" t="s">
        <v>414</v>
      </c>
      <c r="C431" s="33" t="s">
        <v>26</v>
      </c>
      <c r="D431" s="36">
        <v>25</v>
      </c>
      <c r="E431" s="58"/>
      <c r="F431" s="37">
        <f t="shared" si="36"/>
        <v>0</v>
      </c>
    </row>
    <row r="432" spans="1:6" x14ac:dyDescent="0.45">
      <c r="A432" s="33">
        <v>5</v>
      </c>
      <c r="B432" s="34" t="s">
        <v>415</v>
      </c>
      <c r="C432" s="33" t="s">
        <v>27</v>
      </c>
      <c r="D432" s="36">
        <v>4</v>
      </c>
      <c r="E432" s="58"/>
      <c r="F432" s="37">
        <f t="shared" si="36"/>
        <v>0</v>
      </c>
    </row>
    <row r="433" spans="1:6" x14ac:dyDescent="0.45">
      <c r="A433" s="33">
        <v>6</v>
      </c>
      <c r="B433" s="34" t="s">
        <v>416</v>
      </c>
      <c r="C433" s="33" t="s">
        <v>27</v>
      </c>
      <c r="D433" s="36">
        <v>8</v>
      </c>
      <c r="E433" s="58"/>
      <c r="F433" s="37">
        <f t="shared" si="36"/>
        <v>0</v>
      </c>
    </row>
    <row r="434" spans="1:6" x14ac:dyDescent="0.45">
      <c r="A434" s="33">
        <v>7</v>
      </c>
      <c r="B434" s="34" t="s">
        <v>417</v>
      </c>
      <c r="C434" s="33" t="s">
        <v>27</v>
      </c>
      <c r="D434" s="36">
        <v>7</v>
      </c>
      <c r="E434" s="58"/>
      <c r="F434" s="37">
        <f t="shared" si="36"/>
        <v>0</v>
      </c>
    </row>
    <row r="435" spans="1:6" x14ac:dyDescent="0.45">
      <c r="A435" s="33">
        <v>8</v>
      </c>
      <c r="B435" s="34" t="s">
        <v>418</v>
      </c>
      <c r="C435" s="33" t="s">
        <v>27</v>
      </c>
      <c r="D435" s="36">
        <v>5</v>
      </c>
      <c r="E435" s="58"/>
      <c r="F435" s="37">
        <f t="shared" si="36"/>
        <v>0</v>
      </c>
    </row>
    <row r="436" spans="1:6" x14ac:dyDescent="0.45">
      <c r="A436" s="33">
        <v>9</v>
      </c>
      <c r="B436" s="34" t="s">
        <v>419</v>
      </c>
      <c r="C436" s="33" t="s">
        <v>27</v>
      </c>
      <c r="D436" s="36">
        <v>3</v>
      </c>
      <c r="E436" s="58"/>
      <c r="F436" s="37">
        <f t="shared" si="36"/>
        <v>0</v>
      </c>
    </row>
    <row r="437" spans="1:6" x14ac:dyDescent="0.45">
      <c r="A437" s="33">
        <v>10</v>
      </c>
      <c r="B437" s="34" t="s">
        <v>420</v>
      </c>
      <c r="C437" s="33" t="s">
        <v>27</v>
      </c>
      <c r="D437" s="36">
        <v>2</v>
      </c>
      <c r="E437" s="58"/>
      <c r="F437" s="37">
        <f t="shared" si="36"/>
        <v>0</v>
      </c>
    </row>
    <row r="438" spans="1:6" x14ac:dyDescent="0.45">
      <c r="A438" s="33">
        <v>11</v>
      </c>
      <c r="B438" s="34" t="s">
        <v>421</v>
      </c>
      <c r="C438" s="33" t="s">
        <v>27</v>
      </c>
      <c r="D438" s="36">
        <v>4</v>
      </c>
      <c r="E438" s="58"/>
      <c r="F438" s="37">
        <f t="shared" si="36"/>
        <v>0</v>
      </c>
    </row>
    <row r="439" spans="1:6" x14ac:dyDescent="0.45">
      <c r="A439" s="33">
        <v>12</v>
      </c>
      <c r="B439" s="34" t="s">
        <v>422</v>
      </c>
      <c r="C439" s="33" t="s">
        <v>27</v>
      </c>
      <c r="D439" s="36">
        <v>1</v>
      </c>
      <c r="E439" s="58"/>
      <c r="F439" s="37">
        <f t="shared" si="36"/>
        <v>0</v>
      </c>
    </row>
    <row r="440" spans="1:6" x14ac:dyDescent="0.45">
      <c r="A440" s="33">
        <v>13</v>
      </c>
      <c r="B440" s="34" t="s">
        <v>423</v>
      </c>
      <c r="C440" s="33" t="s">
        <v>27</v>
      </c>
      <c r="D440" s="36">
        <v>1</v>
      </c>
      <c r="E440" s="58"/>
      <c r="F440" s="37">
        <f t="shared" si="36"/>
        <v>0</v>
      </c>
    </row>
    <row r="441" spans="1:6" x14ac:dyDescent="0.45">
      <c r="A441" s="33">
        <v>14</v>
      </c>
      <c r="B441" s="34" t="s">
        <v>424</v>
      </c>
      <c r="C441" s="33" t="s">
        <v>27</v>
      </c>
      <c r="D441" s="36">
        <v>2</v>
      </c>
      <c r="E441" s="58"/>
      <c r="F441" s="37">
        <f t="shared" si="36"/>
        <v>0</v>
      </c>
    </row>
    <row r="442" spans="1:6" x14ac:dyDescent="0.45">
      <c r="A442" s="33">
        <v>15</v>
      </c>
      <c r="B442" s="34" t="s">
        <v>425</v>
      </c>
      <c r="C442" s="33" t="s">
        <v>27</v>
      </c>
      <c r="D442" s="36">
        <v>1</v>
      </c>
      <c r="E442" s="58"/>
      <c r="F442" s="37">
        <f t="shared" si="36"/>
        <v>0</v>
      </c>
    </row>
    <row r="443" spans="1:6" x14ac:dyDescent="0.45">
      <c r="A443" s="33">
        <v>16</v>
      </c>
      <c r="B443" s="34" t="s">
        <v>426</v>
      </c>
      <c r="C443" s="33" t="s">
        <v>27</v>
      </c>
      <c r="D443" s="36">
        <v>2</v>
      </c>
      <c r="E443" s="58"/>
      <c r="F443" s="37">
        <f t="shared" si="36"/>
        <v>0</v>
      </c>
    </row>
    <row r="444" spans="1:6" x14ac:dyDescent="0.45">
      <c r="A444" s="33">
        <v>17</v>
      </c>
      <c r="B444" s="34" t="s">
        <v>427</v>
      </c>
      <c r="C444" s="33" t="s">
        <v>27</v>
      </c>
      <c r="D444" s="36">
        <v>2</v>
      </c>
      <c r="E444" s="58"/>
      <c r="F444" s="37">
        <f t="shared" si="36"/>
        <v>0</v>
      </c>
    </row>
    <row r="445" spans="1:6" x14ac:dyDescent="0.45">
      <c r="A445" s="33">
        <v>18</v>
      </c>
      <c r="B445" s="34" t="s">
        <v>428</v>
      </c>
      <c r="C445" s="33" t="s">
        <v>27</v>
      </c>
      <c r="D445" s="36">
        <v>1</v>
      </c>
      <c r="E445" s="58"/>
      <c r="F445" s="37">
        <f t="shared" si="36"/>
        <v>0</v>
      </c>
    </row>
    <row r="446" spans="1:6" x14ac:dyDescent="0.45">
      <c r="A446" s="33">
        <v>19</v>
      </c>
      <c r="B446" s="34" t="s">
        <v>429</v>
      </c>
      <c r="C446" s="33" t="s">
        <v>27</v>
      </c>
      <c r="D446" s="36">
        <v>1</v>
      </c>
      <c r="E446" s="58"/>
      <c r="F446" s="37">
        <f t="shared" si="36"/>
        <v>0</v>
      </c>
    </row>
    <row r="447" spans="1:6" x14ac:dyDescent="0.45">
      <c r="A447" s="33">
        <v>20</v>
      </c>
      <c r="B447" s="34" t="s">
        <v>430</v>
      </c>
      <c r="C447" s="33" t="s">
        <v>27</v>
      </c>
      <c r="D447" s="36">
        <v>2</v>
      </c>
      <c r="E447" s="58"/>
      <c r="F447" s="37">
        <f t="shared" si="36"/>
        <v>0</v>
      </c>
    </row>
    <row r="448" spans="1:6" x14ac:dyDescent="0.45">
      <c r="A448" s="33">
        <v>21</v>
      </c>
      <c r="B448" s="34" t="s">
        <v>431</v>
      </c>
      <c r="C448" s="33" t="s">
        <v>27</v>
      </c>
      <c r="D448" s="36">
        <v>2</v>
      </c>
      <c r="E448" s="58"/>
      <c r="F448" s="37">
        <f t="shared" si="36"/>
        <v>0</v>
      </c>
    </row>
    <row r="449" spans="1:6" x14ac:dyDescent="0.45">
      <c r="A449" s="33">
        <v>22</v>
      </c>
      <c r="B449" s="34" t="s">
        <v>432</v>
      </c>
      <c r="C449" s="33" t="s">
        <v>27</v>
      </c>
      <c r="D449" s="36">
        <v>3</v>
      </c>
      <c r="E449" s="58"/>
      <c r="F449" s="37">
        <f t="shared" si="36"/>
        <v>0</v>
      </c>
    </row>
    <row r="450" spans="1:6" x14ac:dyDescent="0.45">
      <c r="A450" s="33">
        <v>23</v>
      </c>
      <c r="B450" s="34" t="s">
        <v>433</v>
      </c>
      <c r="C450" s="33" t="s">
        <v>27</v>
      </c>
      <c r="D450" s="36">
        <v>2</v>
      </c>
      <c r="E450" s="58"/>
      <c r="F450" s="37">
        <f t="shared" si="36"/>
        <v>0</v>
      </c>
    </row>
    <row r="451" spans="1:6" x14ac:dyDescent="0.45">
      <c r="A451" s="33">
        <v>24</v>
      </c>
      <c r="B451" s="34" t="s">
        <v>434</v>
      </c>
      <c r="C451" s="33" t="s">
        <v>27</v>
      </c>
      <c r="D451" s="36">
        <v>3</v>
      </c>
      <c r="E451" s="58"/>
      <c r="F451" s="37">
        <f t="shared" si="36"/>
        <v>0</v>
      </c>
    </row>
    <row r="452" spans="1:6" ht="40.5" x14ac:dyDescent="0.45">
      <c r="A452" s="33">
        <v>25</v>
      </c>
      <c r="B452" s="34" t="s">
        <v>435</v>
      </c>
      <c r="C452" s="33" t="s">
        <v>27</v>
      </c>
      <c r="D452" s="36">
        <v>1</v>
      </c>
      <c r="E452" s="58"/>
      <c r="F452" s="37">
        <f t="shared" si="36"/>
        <v>0</v>
      </c>
    </row>
    <row r="453" spans="1:6" ht="40.5" x14ac:dyDescent="0.45">
      <c r="A453" s="33">
        <v>26</v>
      </c>
      <c r="B453" s="34" t="s">
        <v>436</v>
      </c>
      <c r="C453" s="33" t="s">
        <v>27</v>
      </c>
      <c r="D453" s="36">
        <v>1</v>
      </c>
      <c r="E453" s="58"/>
      <c r="F453" s="37">
        <f t="shared" si="36"/>
        <v>0</v>
      </c>
    </row>
    <row r="454" spans="1:6" x14ac:dyDescent="0.45">
      <c r="A454" s="33">
        <v>27</v>
      </c>
      <c r="B454" s="34" t="s">
        <v>437</v>
      </c>
      <c r="C454" s="33" t="s">
        <v>27</v>
      </c>
      <c r="D454" s="36">
        <v>2</v>
      </c>
      <c r="E454" s="58"/>
      <c r="F454" s="37">
        <f t="shared" si="36"/>
        <v>0</v>
      </c>
    </row>
    <row r="455" spans="1:6" s="50" customFormat="1" ht="40.5" x14ac:dyDescent="0.45">
      <c r="A455" s="33">
        <v>28</v>
      </c>
      <c r="B455" s="34" t="s">
        <v>438</v>
      </c>
      <c r="C455" s="37" t="s">
        <v>152</v>
      </c>
      <c r="D455" s="37">
        <v>2</v>
      </c>
      <c r="E455" s="58"/>
      <c r="F455" s="37">
        <f t="shared" si="36"/>
        <v>0</v>
      </c>
    </row>
    <row r="456" spans="1:6" x14ac:dyDescent="0.45">
      <c r="A456" s="33">
        <v>29</v>
      </c>
      <c r="B456" s="34" t="s">
        <v>439</v>
      </c>
      <c r="C456" s="33" t="s">
        <v>27</v>
      </c>
      <c r="D456" s="36">
        <v>3</v>
      </c>
      <c r="E456" s="58"/>
      <c r="F456" s="37">
        <f t="shared" si="36"/>
        <v>0</v>
      </c>
    </row>
    <row r="457" spans="1:6" x14ac:dyDescent="0.45">
      <c r="A457" s="33">
        <v>30</v>
      </c>
      <c r="B457" s="34" t="s">
        <v>440</v>
      </c>
      <c r="C457" s="33" t="s">
        <v>27</v>
      </c>
      <c r="D457" s="36">
        <v>2</v>
      </c>
      <c r="E457" s="58"/>
      <c r="F457" s="37">
        <f t="shared" si="36"/>
        <v>0</v>
      </c>
    </row>
    <row r="458" spans="1:6" x14ac:dyDescent="0.45">
      <c r="A458" s="33">
        <v>31</v>
      </c>
      <c r="B458" s="34" t="s">
        <v>441</v>
      </c>
      <c r="C458" s="33" t="s">
        <v>27</v>
      </c>
      <c r="D458" s="36">
        <v>1</v>
      </c>
      <c r="E458" s="58"/>
      <c r="F458" s="37">
        <f t="shared" si="36"/>
        <v>0</v>
      </c>
    </row>
    <row r="459" spans="1:6" x14ac:dyDescent="0.45">
      <c r="A459" s="33">
        <v>32</v>
      </c>
      <c r="B459" s="34" t="s">
        <v>442</v>
      </c>
      <c r="C459" s="33" t="s">
        <v>27</v>
      </c>
      <c r="D459" s="36">
        <v>1</v>
      </c>
      <c r="E459" s="58"/>
      <c r="F459" s="37">
        <f t="shared" si="36"/>
        <v>0</v>
      </c>
    </row>
    <row r="460" spans="1:6" x14ac:dyDescent="0.45">
      <c r="A460" s="33">
        <v>33</v>
      </c>
      <c r="B460" s="34" t="s">
        <v>443</v>
      </c>
      <c r="C460" s="33" t="s">
        <v>152</v>
      </c>
      <c r="D460" s="36">
        <v>1</v>
      </c>
      <c r="E460" s="58"/>
      <c r="F460" s="37">
        <f t="shared" si="36"/>
        <v>0</v>
      </c>
    </row>
    <row r="461" spans="1:6" x14ac:dyDescent="0.45">
      <c r="A461" s="49"/>
      <c r="B461" s="49" t="s">
        <v>475</v>
      </c>
      <c r="C461" s="49"/>
      <c r="D461" s="49"/>
      <c r="E461" s="71"/>
      <c r="F461" s="49"/>
    </row>
    <row r="462" spans="1:6" ht="27" x14ac:dyDescent="0.45">
      <c r="A462" s="33">
        <v>1</v>
      </c>
      <c r="B462" s="34" t="s">
        <v>476</v>
      </c>
      <c r="C462" s="33" t="s">
        <v>8</v>
      </c>
      <c r="D462" s="36">
        <v>180</v>
      </c>
      <c r="E462" s="58"/>
      <c r="F462" s="37">
        <f t="shared" si="36"/>
        <v>0</v>
      </c>
    </row>
    <row r="463" spans="1:6" x14ac:dyDescent="0.45">
      <c r="A463" s="33">
        <v>2</v>
      </c>
      <c r="B463" s="34" t="s">
        <v>477</v>
      </c>
      <c r="C463" s="33" t="s">
        <v>7</v>
      </c>
      <c r="D463" s="36">
        <v>24</v>
      </c>
      <c r="E463" s="58"/>
      <c r="F463" s="37">
        <f t="shared" si="36"/>
        <v>0</v>
      </c>
    </row>
    <row r="464" spans="1:6" x14ac:dyDescent="0.45">
      <c r="A464" s="33">
        <v>3</v>
      </c>
      <c r="B464" s="34" t="s">
        <v>444</v>
      </c>
      <c r="C464" s="33" t="s">
        <v>26</v>
      </c>
      <c r="D464" s="36">
        <v>85</v>
      </c>
      <c r="E464" s="58"/>
      <c r="F464" s="37">
        <f t="shared" ref="F464" si="37">D464*E464</f>
        <v>0</v>
      </c>
    </row>
    <row r="465" spans="1:6" x14ac:dyDescent="0.45">
      <c r="A465" s="33">
        <v>4</v>
      </c>
      <c r="B465" s="34" t="s">
        <v>445</v>
      </c>
      <c r="C465" s="33" t="s">
        <v>26</v>
      </c>
      <c r="D465" s="36">
        <v>15</v>
      </c>
      <c r="E465" s="58"/>
      <c r="F465" s="37">
        <f t="shared" si="36"/>
        <v>0</v>
      </c>
    </row>
    <row r="466" spans="1:6" x14ac:dyDescent="0.45">
      <c r="A466" s="33">
        <v>5</v>
      </c>
      <c r="B466" s="34" t="s">
        <v>446</v>
      </c>
      <c r="C466" s="33" t="s">
        <v>26</v>
      </c>
      <c r="D466" s="36">
        <v>15</v>
      </c>
      <c r="E466" s="58"/>
      <c r="F466" s="37">
        <f t="shared" si="36"/>
        <v>0</v>
      </c>
    </row>
    <row r="467" spans="1:6" x14ac:dyDescent="0.45">
      <c r="A467" s="33">
        <v>6</v>
      </c>
      <c r="B467" s="34" t="s">
        <v>447</v>
      </c>
      <c r="C467" s="33" t="s">
        <v>26</v>
      </c>
      <c r="D467" s="36">
        <v>22</v>
      </c>
      <c r="E467" s="58"/>
      <c r="F467" s="37">
        <f t="shared" si="36"/>
        <v>0</v>
      </c>
    </row>
    <row r="468" spans="1:6" x14ac:dyDescent="0.45">
      <c r="A468" s="33">
        <v>7</v>
      </c>
      <c r="B468" s="34" t="s">
        <v>448</v>
      </c>
      <c r="C468" s="33" t="s">
        <v>27</v>
      </c>
      <c r="D468" s="36">
        <v>10</v>
      </c>
      <c r="E468" s="58"/>
      <c r="F468" s="37">
        <f t="shared" si="36"/>
        <v>0</v>
      </c>
    </row>
    <row r="469" spans="1:6" x14ac:dyDescent="0.45">
      <c r="A469" s="33">
        <v>8</v>
      </c>
      <c r="B469" s="34" t="s">
        <v>449</v>
      </c>
      <c r="C469" s="33" t="s">
        <v>27</v>
      </c>
      <c r="D469" s="36">
        <v>9</v>
      </c>
      <c r="E469" s="58"/>
      <c r="F469" s="37">
        <f t="shared" si="36"/>
        <v>0</v>
      </c>
    </row>
    <row r="470" spans="1:6" x14ac:dyDescent="0.45">
      <c r="A470" s="33">
        <v>9</v>
      </c>
      <c r="B470" s="34" t="s">
        <v>450</v>
      </c>
      <c r="C470" s="33" t="s">
        <v>27</v>
      </c>
      <c r="D470" s="36">
        <v>2</v>
      </c>
      <c r="E470" s="58"/>
      <c r="F470" s="37">
        <f t="shared" si="36"/>
        <v>0</v>
      </c>
    </row>
    <row r="471" spans="1:6" x14ac:dyDescent="0.45">
      <c r="A471" s="33">
        <v>10</v>
      </c>
      <c r="B471" s="34" t="s">
        <v>451</v>
      </c>
      <c r="C471" s="33" t="s">
        <v>27</v>
      </c>
      <c r="D471" s="36">
        <v>3</v>
      </c>
      <c r="E471" s="58"/>
      <c r="F471" s="37">
        <f t="shared" si="36"/>
        <v>0</v>
      </c>
    </row>
    <row r="472" spans="1:6" x14ac:dyDescent="0.45">
      <c r="A472" s="33">
        <v>11</v>
      </c>
      <c r="B472" s="34" t="s">
        <v>452</v>
      </c>
      <c r="C472" s="33" t="s">
        <v>27</v>
      </c>
      <c r="D472" s="36">
        <v>2</v>
      </c>
      <c r="E472" s="58"/>
      <c r="F472" s="37">
        <f t="shared" si="36"/>
        <v>0</v>
      </c>
    </row>
    <row r="473" spans="1:6" x14ac:dyDescent="0.45">
      <c r="A473" s="33">
        <v>12</v>
      </c>
      <c r="B473" s="34" t="s">
        <v>453</v>
      </c>
      <c r="C473" s="33" t="s">
        <v>27</v>
      </c>
      <c r="D473" s="36">
        <v>44</v>
      </c>
      <c r="E473" s="58"/>
      <c r="F473" s="37">
        <f t="shared" si="36"/>
        <v>0</v>
      </c>
    </row>
    <row r="474" spans="1:6" x14ac:dyDescent="0.45">
      <c r="A474" s="33">
        <v>13</v>
      </c>
      <c r="B474" s="34" t="s">
        <v>454</v>
      </c>
      <c r="C474" s="33" t="s">
        <v>27</v>
      </c>
      <c r="D474" s="36">
        <v>4</v>
      </c>
      <c r="E474" s="58"/>
      <c r="F474" s="37">
        <f t="shared" si="36"/>
        <v>0</v>
      </c>
    </row>
    <row r="475" spans="1:6" x14ac:dyDescent="0.45">
      <c r="A475" s="33">
        <v>14</v>
      </c>
      <c r="B475" s="34" t="s">
        <v>455</v>
      </c>
      <c r="C475" s="33" t="s">
        <v>27</v>
      </c>
      <c r="D475" s="36">
        <v>6</v>
      </c>
      <c r="E475" s="58"/>
      <c r="F475" s="37">
        <f t="shared" si="36"/>
        <v>0</v>
      </c>
    </row>
    <row r="476" spans="1:6" x14ac:dyDescent="0.45">
      <c r="A476" s="33">
        <v>15</v>
      </c>
      <c r="B476" s="34" t="s">
        <v>456</v>
      </c>
      <c r="C476" s="33" t="s">
        <v>27</v>
      </c>
      <c r="D476" s="36">
        <v>100</v>
      </c>
      <c r="E476" s="58"/>
      <c r="F476" s="37">
        <f t="shared" si="36"/>
        <v>0</v>
      </c>
    </row>
    <row r="477" spans="1:6" ht="27" x14ac:dyDescent="0.45">
      <c r="A477" s="33">
        <v>16</v>
      </c>
      <c r="B477" s="34" t="s">
        <v>457</v>
      </c>
      <c r="C477" s="33" t="s">
        <v>26</v>
      </c>
      <c r="D477" s="36">
        <v>50</v>
      </c>
      <c r="E477" s="58"/>
      <c r="F477" s="37">
        <f t="shared" si="36"/>
        <v>0</v>
      </c>
    </row>
    <row r="478" spans="1:6" x14ac:dyDescent="0.45">
      <c r="A478" s="33">
        <v>17</v>
      </c>
      <c r="B478" s="34" t="s">
        <v>458</v>
      </c>
      <c r="C478" s="33" t="s">
        <v>27</v>
      </c>
      <c r="D478" s="36">
        <v>2</v>
      </c>
      <c r="E478" s="58"/>
      <c r="F478" s="37">
        <f t="shared" si="36"/>
        <v>0</v>
      </c>
    </row>
    <row r="479" spans="1:6" x14ac:dyDescent="0.45">
      <c r="A479" s="33">
        <v>18</v>
      </c>
      <c r="B479" s="34" t="s">
        <v>459</v>
      </c>
      <c r="C479" s="33" t="s">
        <v>27</v>
      </c>
      <c r="D479" s="36">
        <v>1</v>
      </c>
      <c r="E479" s="58"/>
      <c r="F479" s="37">
        <f t="shared" si="36"/>
        <v>0</v>
      </c>
    </row>
    <row r="480" spans="1:6" x14ac:dyDescent="0.45">
      <c r="A480" s="33">
        <v>19</v>
      </c>
      <c r="B480" s="34" t="s">
        <v>460</v>
      </c>
      <c r="C480" s="33" t="s">
        <v>27</v>
      </c>
      <c r="D480" s="36">
        <v>1</v>
      </c>
      <c r="E480" s="58"/>
      <c r="F480" s="37">
        <f t="shared" si="36"/>
        <v>0</v>
      </c>
    </row>
    <row r="481" spans="1:8" x14ac:dyDescent="0.45">
      <c r="A481" s="33">
        <v>20</v>
      </c>
      <c r="B481" s="34" t="s">
        <v>461</v>
      </c>
      <c r="C481" s="33" t="s">
        <v>27</v>
      </c>
      <c r="D481" s="36">
        <v>2</v>
      </c>
      <c r="E481" s="58"/>
      <c r="F481" s="37">
        <f t="shared" si="36"/>
        <v>0</v>
      </c>
    </row>
    <row r="482" spans="1:8" x14ac:dyDescent="0.45">
      <c r="A482" s="33">
        <v>21</v>
      </c>
      <c r="B482" s="34" t="s">
        <v>462</v>
      </c>
      <c r="C482" s="33" t="s">
        <v>27</v>
      </c>
      <c r="D482" s="36">
        <v>1</v>
      </c>
      <c r="E482" s="58"/>
      <c r="F482" s="37">
        <f t="shared" si="36"/>
        <v>0</v>
      </c>
    </row>
    <row r="483" spans="1:8" x14ac:dyDescent="0.45">
      <c r="A483" s="33">
        <v>22</v>
      </c>
      <c r="B483" s="34" t="s">
        <v>463</v>
      </c>
      <c r="C483" s="33" t="s">
        <v>27</v>
      </c>
      <c r="D483" s="36">
        <v>1</v>
      </c>
      <c r="E483" s="58"/>
      <c r="F483" s="37">
        <f t="shared" si="36"/>
        <v>0</v>
      </c>
    </row>
    <row r="484" spans="1:8" x14ac:dyDescent="0.45">
      <c r="A484" s="33">
        <v>23</v>
      </c>
      <c r="B484" s="34" t="s">
        <v>464</v>
      </c>
      <c r="C484" s="33" t="s">
        <v>465</v>
      </c>
      <c r="D484" s="36">
        <v>1</v>
      </c>
      <c r="E484" s="58"/>
      <c r="F484" s="37">
        <f t="shared" si="36"/>
        <v>0</v>
      </c>
    </row>
    <row r="485" spans="1:8" x14ac:dyDescent="0.45">
      <c r="A485" s="43"/>
      <c r="B485" s="43" t="s">
        <v>13</v>
      </c>
      <c r="C485" s="43"/>
      <c r="D485" s="43"/>
      <c r="E485" s="70"/>
      <c r="F485" s="44">
        <f>SUM(F428:F484)</f>
        <v>0</v>
      </c>
    </row>
    <row r="486" spans="1:8" x14ac:dyDescent="0.45">
      <c r="A486" s="72" t="s">
        <v>21</v>
      </c>
      <c r="B486" s="72"/>
      <c r="C486" s="72"/>
      <c r="D486" s="72"/>
      <c r="E486" s="72"/>
      <c r="F486" s="11">
        <f>SUM(F485,F425,F406,F389,F384,F380,F375,F361,F287,F205,F80,F77,F59,F56,F51,F42,F33,F27,F23,F19)</f>
        <v>0</v>
      </c>
    </row>
    <row r="487" spans="1:8" x14ac:dyDescent="0.45">
      <c r="A487" s="72" t="s">
        <v>22</v>
      </c>
      <c r="B487" s="72"/>
      <c r="C487" s="72"/>
      <c r="D487" s="72"/>
      <c r="E487" s="72"/>
      <c r="F487" s="11">
        <f>F486*0.2</f>
        <v>0</v>
      </c>
    </row>
    <row r="488" spans="1:8" ht="15" customHeight="1" x14ac:dyDescent="0.45">
      <c r="A488" s="73" t="s">
        <v>23</v>
      </c>
      <c r="B488" s="73"/>
      <c r="C488" s="73"/>
      <c r="D488" s="73"/>
      <c r="E488" s="73"/>
      <c r="F488" s="12">
        <f>F486+F487</f>
        <v>0</v>
      </c>
      <c r="G488" s="42"/>
      <c r="H488" s="41"/>
    </row>
    <row r="490" spans="1:8" ht="45" customHeight="1" x14ac:dyDescent="0.45">
      <c r="A490" s="1"/>
      <c r="B490" s="52"/>
      <c r="C490" s="78"/>
      <c r="D490" s="78"/>
      <c r="E490" s="78"/>
      <c r="F490" s="78"/>
    </row>
  </sheetData>
  <sheetProtection algorithmName="SHA-512" hashValue="BWHmLBRMTJ4hlR41u7pMDyxgcbsS0N1EFWIUBxq02wyRup/3suEdUulEHd5XYfV+FTGYUi9LR3d1i2ImB+AI6w==" saltValue="E2xEA8gHVByDbL3TyTNTiA==" spinCount="100000" sheet="1" objects="1" scenarios="1"/>
  <mergeCells count="7">
    <mergeCell ref="C490:F490"/>
    <mergeCell ref="A2:B2"/>
    <mergeCell ref="C2:F2"/>
    <mergeCell ref="A8:F8"/>
    <mergeCell ref="A486:E486"/>
    <mergeCell ref="A488:E488"/>
    <mergeCell ref="A487:E487"/>
  </mergeCells>
  <pageMargins left="0.25" right="0.25" top="0.75" bottom="0.75" header="0.3" footer="0.3"/>
  <pageSetup paperSize="9" scale="67" fitToHeight="0" orientation="portrait" r:id="rId1"/>
  <rowBreaks count="1" manualBreakCount="1">
    <brk id="323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89"/>
  <sheetViews>
    <sheetView view="pageBreakPreview" zoomScale="85" zoomScaleNormal="85" zoomScaleSheetLayoutView="85" workbookViewId="0">
      <selection activeCell="G56" sqref="G56"/>
    </sheetView>
  </sheetViews>
  <sheetFormatPr defaultRowHeight="14.25" x14ac:dyDescent="0.45"/>
  <cols>
    <col min="1" max="1" width="8" customWidth="1"/>
    <col min="2" max="2" width="9.796875" customWidth="1"/>
    <col min="3" max="3" width="70.46484375" customWidth="1"/>
    <col min="4" max="4" width="25.796875" customWidth="1"/>
    <col min="5" max="5" width="13.46484375" bestFit="1" customWidth="1"/>
    <col min="6" max="6" width="13.86328125" customWidth="1"/>
  </cols>
  <sheetData>
    <row r="2" spans="1:4" x14ac:dyDescent="0.45">
      <c r="A2" s="75"/>
      <c r="B2" s="75"/>
      <c r="C2" s="75"/>
      <c r="D2" s="55"/>
    </row>
    <row r="5" spans="1:4" ht="28.5" customHeight="1" x14ac:dyDescent="0.45">
      <c r="A5" s="76" t="s">
        <v>0</v>
      </c>
      <c r="B5" s="76"/>
      <c r="C5" s="38" t="s">
        <v>24</v>
      </c>
      <c r="D5" s="2" t="s">
        <v>480</v>
      </c>
    </row>
    <row r="6" spans="1:4" ht="34.5" customHeight="1" x14ac:dyDescent="0.45">
      <c r="A6" s="76" t="s">
        <v>1</v>
      </c>
      <c r="B6" s="76"/>
      <c r="C6" s="38" t="s">
        <v>483</v>
      </c>
    </row>
    <row r="8" spans="1:4" ht="17.25" x14ac:dyDescent="0.45">
      <c r="A8" s="77" t="s">
        <v>467</v>
      </c>
      <c r="B8" s="77"/>
      <c r="C8" s="77"/>
      <c r="D8" s="77"/>
    </row>
    <row r="10" spans="1:4" ht="20.100000000000001" customHeight="1" x14ac:dyDescent="0.45">
      <c r="A10" s="3" t="s">
        <v>2</v>
      </c>
      <c r="B10" s="3" t="s">
        <v>3</v>
      </c>
      <c r="C10" s="3" t="s">
        <v>4</v>
      </c>
      <c r="D10" s="3" t="s">
        <v>482</v>
      </c>
    </row>
    <row r="11" spans="1:4" x14ac:dyDescent="0.45">
      <c r="A11" s="4"/>
      <c r="B11" s="4"/>
      <c r="C11" s="4" t="s">
        <v>28</v>
      </c>
      <c r="D11" s="4"/>
    </row>
    <row r="12" spans="1:4" hidden="1" x14ac:dyDescent="0.45">
      <c r="A12" s="5">
        <v>1</v>
      </c>
      <c r="B12" s="6"/>
      <c r="C12" s="6" t="s">
        <v>39</v>
      </c>
      <c r="D12" s="16" t="e">
        <f>#REF!*#REF!</f>
        <v>#REF!</v>
      </c>
    </row>
    <row r="13" spans="1:4" hidden="1" x14ac:dyDescent="0.45">
      <c r="A13" s="5">
        <v>2</v>
      </c>
      <c r="B13" s="6"/>
      <c r="C13" s="6" t="s">
        <v>40</v>
      </c>
      <c r="D13" s="16" t="e">
        <f>#REF!*#REF!</f>
        <v>#REF!</v>
      </c>
    </row>
    <row r="14" spans="1:4" hidden="1" x14ac:dyDescent="0.45">
      <c r="A14" s="33"/>
      <c r="B14" s="34"/>
      <c r="C14" s="34" t="s">
        <v>342</v>
      </c>
      <c r="D14" s="16" t="e">
        <f>#REF!*#REF!</f>
        <v>#REF!</v>
      </c>
    </row>
    <row r="15" spans="1:4" ht="27" hidden="1" x14ac:dyDescent="0.45">
      <c r="A15" s="33">
        <v>3</v>
      </c>
      <c r="B15" s="34"/>
      <c r="C15" s="34" t="s">
        <v>155</v>
      </c>
      <c r="D15" s="16" t="e">
        <f>#REF!*#REF!</f>
        <v>#REF!</v>
      </c>
    </row>
    <row r="16" spans="1:4" hidden="1" x14ac:dyDescent="0.45">
      <c r="A16" s="33">
        <v>4</v>
      </c>
      <c r="B16" s="34"/>
      <c r="C16" s="34" t="s">
        <v>376</v>
      </c>
      <c r="D16" s="37" t="e">
        <f>#REF!*#REF!</f>
        <v>#REF!</v>
      </c>
    </row>
    <row r="17" spans="1:4" hidden="1" x14ac:dyDescent="0.45">
      <c r="A17" s="33">
        <v>5</v>
      </c>
      <c r="B17" s="34"/>
      <c r="C17" s="34" t="s">
        <v>362</v>
      </c>
      <c r="D17" s="37" t="e">
        <f>#REF!*#REF!</f>
        <v>#REF!</v>
      </c>
    </row>
    <row r="18" spans="1:4" hidden="1" x14ac:dyDescent="0.45">
      <c r="A18" s="33">
        <v>6</v>
      </c>
      <c r="B18" s="34"/>
      <c r="C18" s="34" t="s">
        <v>363</v>
      </c>
      <c r="D18" s="37" t="e">
        <f>#REF!*#REF!</f>
        <v>#REF!</v>
      </c>
    </row>
    <row r="19" spans="1:4" x14ac:dyDescent="0.45">
      <c r="A19" s="9"/>
      <c r="B19" s="9"/>
      <c r="C19" s="9" t="s">
        <v>9</v>
      </c>
      <c r="D19" s="29">
        <f>'Preventiv Punimesh'!F19</f>
        <v>0</v>
      </c>
    </row>
    <row r="20" spans="1:4" x14ac:dyDescent="0.45">
      <c r="A20" s="4"/>
      <c r="B20" s="4"/>
      <c r="C20" s="4" t="s">
        <v>29</v>
      </c>
      <c r="D20" s="4"/>
    </row>
    <row r="21" spans="1:4" ht="27" hidden="1" x14ac:dyDescent="0.45">
      <c r="A21" s="5">
        <v>1</v>
      </c>
      <c r="B21" s="6"/>
      <c r="C21" s="6" t="s">
        <v>360</v>
      </c>
      <c r="D21" s="16" t="e">
        <f>#REF!*#REF!</f>
        <v>#REF!</v>
      </c>
    </row>
    <row r="22" spans="1:4" ht="27" hidden="1" x14ac:dyDescent="0.45">
      <c r="A22" s="5">
        <v>2</v>
      </c>
      <c r="B22" s="6"/>
      <c r="C22" s="6" t="s">
        <v>41</v>
      </c>
      <c r="D22" s="16" t="e">
        <f>#REF!*#REF!</f>
        <v>#REF!</v>
      </c>
    </row>
    <row r="23" spans="1:4" x14ac:dyDescent="0.45">
      <c r="A23" s="9"/>
      <c r="B23" s="9"/>
      <c r="C23" s="9" t="s">
        <v>10</v>
      </c>
      <c r="D23" s="29">
        <f>'Preventiv Punimesh'!F23</f>
        <v>0</v>
      </c>
    </row>
    <row r="24" spans="1:4" x14ac:dyDescent="0.45">
      <c r="A24" s="4"/>
      <c r="B24" s="4"/>
      <c r="C24" s="4" t="s">
        <v>30</v>
      </c>
      <c r="D24" s="4"/>
    </row>
    <row r="25" spans="1:4" hidden="1" x14ac:dyDescent="0.45">
      <c r="A25" s="5">
        <v>1</v>
      </c>
      <c r="B25" s="6"/>
      <c r="C25" s="6" t="s">
        <v>153</v>
      </c>
      <c r="D25" s="16" t="e">
        <f>#REF!*#REF!</f>
        <v>#REF!</v>
      </c>
    </row>
    <row r="26" spans="1:4" ht="27" hidden="1" x14ac:dyDescent="0.45">
      <c r="A26" s="33">
        <v>2</v>
      </c>
      <c r="B26" s="34"/>
      <c r="C26" s="34" t="s">
        <v>364</v>
      </c>
      <c r="D26" s="16" t="e">
        <f>#REF!*#REF!</f>
        <v>#REF!</v>
      </c>
    </row>
    <row r="27" spans="1:4" x14ac:dyDescent="0.45">
      <c r="A27" s="9"/>
      <c r="B27" s="9"/>
      <c r="C27" s="9" t="s">
        <v>31</v>
      </c>
      <c r="D27" s="29">
        <f>'Preventiv Punimesh'!F27</f>
        <v>0</v>
      </c>
    </row>
    <row r="28" spans="1:4" x14ac:dyDescent="0.45">
      <c r="A28" s="4"/>
      <c r="B28" s="4"/>
      <c r="C28" s="4" t="s">
        <v>468</v>
      </c>
      <c r="D28" s="4"/>
    </row>
    <row r="29" spans="1:4" hidden="1" x14ac:dyDescent="0.45">
      <c r="A29" s="5">
        <v>1</v>
      </c>
      <c r="B29" s="6"/>
      <c r="C29" s="6" t="s">
        <v>25</v>
      </c>
      <c r="D29" s="16" t="e">
        <f>#REF!*#REF!</f>
        <v>#REF!</v>
      </c>
    </row>
    <row r="30" spans="1:4" ht="27" hidden="1" x14ac:dyDescent="0.45">
      <c r="A30" s="5">
        <v>2</v>
      </c>
      <c r="B30" s="6"/>
      <c r="C30" s="6" t="s">
        <v>344</v>
      </c>
      <c r="D30" s="16" t="e">
        <f>#REF!*#REF!</f>
        <v>#REF!</v>
      </c>
    </row>
    <row r="31" spans="1:4" hidden="1" x14ac:dyDescent="0.45">
      <c r="A31" s="33">
        <v>3</v>
      </c>
      <c r="B31" s="34"/>
      <c r="C31" s="34" t="s">
        <v>370</v>
      </c>
      <c r="D31" s="16" t="e">
        <f>#REF!*#REF!</f>
        <v>#REF!</v>
      </c>
    </row>
    <row r="32" spans="1:4" hidden="1" x14ac:dyDescent="0.45">
      <c r="A32" s="33">
        <v>4</v>
      </c>
      <c r="B32" s="34"/>
      <c r="C32" s="34" t="s">
        <v>371</v>
      </c>
      <c r="D32" s="16" t="e">
        <f>#REF!*#REF!</f>
        <v>#REF!</v>
      </c>
    </row>
    <row r="33" spans="1:7" x14ac:dyDescent="0.45">
      <c r="A33" s="9"/>
      <c r="B33" s="9"/>
      <c r="C33" s="9" t="s">
        <v>12</v>
      </c>
      <c r="D33" s="29">
        <f>'Preventiv Punimesh'!F33</f>
        <v>0</v>
      </c>
    </row>
    <row r="34" spans="1:7" x14ac:dyDescent="0.45">
      <c r="A34" s="4"/>
      <c r="B34" s="4"/>
      <c r="C34" s="4" t="s">
        <v>42</v>
      </c>
      <c r="D34" s="4"/>
    </row>
    <row r="35" spans="1:7" ht="27" hidden="1" x14ac:dyDescent="0.45">
      <c r="A35" s="33">
        <v>1</v>
      </c>
      <c r="B35" s="34"/>
      <c r="C35" s="6" t="s">
        <v>347</v>
      </c>
      <c r="D35" s="16" t="e">
        <f>#REF!*#REF!</f>
        <v>#REF!</v>
      </c>
      <c r="G35" s="39"/>
    </row>
    <row r="36" spans="1:7" ht="27" hidden="1" x14ac:dyDescent="0.45">
      <c r="A36" s="33">
        <v>2</v>
      </c>
      <c r="B36" s="34"/>
      <c r="C36" s="6" t="s">
        <v>348</v>
      </c>
      <c r="D36" s="16" t="e">
        <f>#REF!*#REF!</f>
        <v>#REF!</v>
      </c>
      <c r="G36" s="39"/>
    </row>
    <row r="37" spans="1:7" ht="27" hidden="1" x14ac:dyDescent="0.45">
      <c r="A37" s="33">
        <v>3</v>
      </c>
      <c r="B37" s="34"/>
      <c r="C37" s="6" t="s">
        <v>349</v>
      </c>
      <c r="D37" s="16" t="e">
        <f>#REF!*#REF!</f>
        <v>#REF!</v>
      </c>
      <c r="G37" s="39"/>
    </row>
    <row r="38" spans="1:7" ht="27" hidden="1" x14ac:dyDescent="0.45">
      <c r="A38" s="33">
        <v>4</v>
      </c>
      <c r="B38" s="34"/>
      <c r="C38" s="6" t="s">
        <v>350</v>
      </c>
      <c r="D38" s="16" t="e">
        <f>#REF!*#REF!</f>
        <v>#REF!</v>
      </c>
      <c r="G38" s="39"/>
    </row>
    <row r="39" spans="1:7" ht="27" hidden="1" x14ac:dyDescent="0.45">
      <c r="A39" s="33">
        <v>5</v>
      </c>
      <c r="B39" s="34"/>
      <c r="C39" s="6" t="s">
        <v>351</v>
      </c>
      <c r="D39" s="16" t="e">
        <f>#REF!*#REF!</f>
        <v>#REF!</v>
      </c>
      <c r="G39" s="39"/>
    </row>
    <row r="40" spans="1:7" ht="27" hidden="1" x14ac:dyDescent="0.45">
      <c r="A40" s="33">
        <v>6</v>
      </c>
      <c r="B40" s="34"/>
      <c r="C40" s="6" t="s">
        <v>352</v>
      </c>
      <c r="D40" s="16" t="e">
        <f>#REF!*#REF!</f>
        <v>#REF!</v>
      </c>
      <c r="G40" s="39"/>
    </row>
    <row r="41" spans="1:7" ht="27" hidden="1" x14ac:dyDescent="0.45">
      <c r="A41" s="33">
        <v>7</v>
      </c>
      <c r="B41" s="34"/>
      <c r="C41" s="6" t="s">
        <v>353</v>
      </c>
      <c r="D41" s="16" t="e">
        <f>#REF!*#REF!</f>
        <v>#REF!</v>
      </c>
      <c r="G41" s="39"/>
    </row>
    <row r="42" spans="1:7" x14ac:dyDescent="0.45">
      <c r="A42" s="9"/>
      <c r="B42" s="9"/>
      <c r="C42" s="9" t="s">
        <v>13</v>
      </c>
      <c r="D42" s="29">
        <f>'Preventiv Punimesh'!F42</f>
        <v>0</v>
      </c>
      <c r="F42" s="40"/>
    </row>
    <row r="43" spans="1:7" x14ac:dyDescent="0.45">
      <c r="A43" s="4"/>
      <c r="B43" s="4"/>
      <c r="C43" s="4" t="s">
        <v>32</v>
      </c>
      <c r="D43" s="4"/>
    </row>
    <row r="44" spans="1:7" hidden="1" x14ac:dyDescent="0.45">
      <c r="A44" s="5">
        <v>1</v>
      </c>
      <c r="B44" s="6"/>
      <c r="C44" s="6" t="s">
        <v>150</v>
      </c>
      <c r="D44" s="16" t="e">
        <f>#REF!*#REF!</f>
        <v>#REF!</v>
      </c>
    </row>
    <row r="45" spans="1:7" hidden="1" x14ac:dyDescent="0.45">
      <c r="A45" s="5">
        <v>2</v>
      </c>
      <c r="B45" s="6"/>
      <c r="C45" s="6" t="s">
        <v>354</v>
      </c>
      <c r="D45" s="16" t="e">
        <f>#REF!*#REF!</f>
        <v>#REF!</v>
      </c>
    </row>
    <row r="46" spans="1:7" hidden="1" x14ac:dyDescent="0.45">
      <c r="A46" s="5">
        <v>3</v>
      </c>
      <c r="B46" s="34"/>
      <c r="C46" s="6" t="s">
        <v>372</v>
      </c>
      <c r="D46" s="16" t="e">
        <f>#REF!*#REF!</f>
        <v>#REF!</v>
      </c>
    </row>
    <row r="47" spans="1:7" hidden="1" x14ac:dyDescent="0.45">
      <c r="A47" s="5">
        <v>4</v>
      </c>
      <c r="B47" s="6"/>
      <c r="C47" s="6" t="s">
        <v>356</v>
      </c>
      <c r="D47" s="16" t="e">
        <f>#REF!*#REF!</f>
        <v>#REF!</v>
      </c>
    </row>
    <row r="48" spans="1:7" hidden="1" x14ac:dyDescent="0.45">
      <c r="A48" s="5">
        <v>5</v>
      </c>
      <c r="B48" s="34"/>
      <c r="C48" s="6" t="s">
        <v>357</v>
      </c>
      <c r="D48" s="16" t="e">
        <f>#REF!*#REF!</f>
        <v>#REF!</v>
      </c>
    </row>
    <row r="49" spans="1:4" hidden="1" x14ac:dyDescent="0.45">
      <c r="A49" s="5">
        <v>6</v>
      </c>
      <c r="B49" s="34"/>
      <c r="C49" s="34" t="s">
        <v>373</v>
      </c>
      <c r="D49" s="16" t="e">
        <f>#REF!*#REF!</f>
        <v>#REF!</v>
      </c>
    </row>
    <row r="50" spans="1:4" hidden="1" x14ac:dyDescent="0.45">
      <c r="A50" s="5">
        <v>7</v>
      </c>
      <c r="B50" s="34"/>
      <c r="C50" s="34" t="s">
        <v>374</v>
      </c>
      <c r="D50" s="16" t="e">
        <f>#REF!*#REF!</f>
        <v>#REF!</v>
      </c>
    </row>
    <row r="51" spans="1:4" x14ac:dyDescent="0.45">
      <c r="A51" s="9"/>
      <c r="B51" s="9"/>
      <c r="C51" s="9" t="s">
        <v>14</v>
      </c>
      <c r="D51" s="29">
        <f>'Preventiv Punimesh'!F51</f>
        <v>0</v>
      </c>
    </row>
    <row r="52" spans="1:4" x14ac:dyDescent="0.45">
      <c r="A52" s="4"/>
      <c r="B52" s="4"/>
      <c r="C52" s="4" t="s">
        <v>358</v>
      </c>
      <c r="D52" s="4"/>
    </row>
    <row r="53" spans="1:4" ht="27" hidden="1" x14ac:dyDescent="0.45">
      <c r="A53" s="5">
        <v>1</v>
      </c>
      <c r="B53" s="6"/>
      <c r="C53" s="6" t="s">
        <v>359</v>
      </c>
      <c r="D53" s="16" t="e">
        <f>#REF!*#REF!</f>
        <v>#REF!</v>
      </c>
    </row>
    <row r="54" spans="1:4" hidden="1" x14ac:dyDescent="0.45">
      <c r="A54" s="5">
        <v>2</v>
      </c>
      <c r="B54" s="6"/>
      <c r="C54" s="6" t="s">
        <v>43</v>
      </c>
      <c r="D54" s="16" t="e">
        <f>#REF!*#REF!</f>
        <v>#REF!</v>
      </c>
    </row>
    <row r="55" spans="1:4" ht="27" hidden="1" x14ac:dyDescent="0.45">
      <c r="A55" s="33">
        <v>3</v>
      </c>
      <c r="B55" s="34"/>
      <c r="C55" s="34" t="s">
        <v>361</v>
      </c>
      <c r="D55" s="37" t="e">
        <f>#REF!*#REF!</f>
        <v>#REF!</v>
      </c>
    </row>
    <row r="56" spans="1:4" x14ac:dyDescent="0.45">
      <c r="A56" s="9"/>
      <c r="B56" s="9"/>
      <c r="C56" s="9" t="s">
        <v>15</v>
      </c>
      <c r="D56" s="29">
        <f>'Preventiv Punimesh'!F56</f>
        <v>0</v>
      </c>
    </row>
    <row r="57" spans="1:4" x14ac:dyDescent="0.45">
      <c r="A57" s="4"/>
      <c r="B57" s="4"/>
      <c r="C57" s="4" t="s">
        <v>45</v>
      </c>
      <c r="D57" s="4"/>
    </row>
    <row r="58" spans="1:4" hidden="1" x14ac:dyDescent="0.45">
      <c r="A58" s="5">
        <v>1</v>
      </c>
      <c r="B58" s="6"/>
      <c r="C58" s="6" t="s">
        <v>44</v>
      </c>
      <c r="D58" s="16" t="e">
        <f>#REF!*#REF!</f>
        <v>#REF!</v>
      </c>
    </row>
    <row r="59" spans="1:4" x14ac:dyDescent="0.45">
      <c r="A59" s="9"/>
      <c r="B59" s="9"/>
      <c r="C59" s="9" t="s">
        <v>16</v>
      </c>
      <c r="D59" s="29">
        <f>'Preventiv Punimesh'!F59</f>
        <v>0</v>
      </c>
    </row>
    <row r="60" spans="1:4" x14ac:dyDescent="0.45">
      <c r="A60" s="4"/>
      <c r="B60" s="4"/>
      <c r="C60" s="4" t="s">
        <v>33</v>
      </c>
      <c r="D60" s="4"/>
    </row>
    <row r="61" spans="1:4" hidden="1" x14ac:dyDescent="0.45">
      <c r="A61" s="5">
        <v>1</v>
      </c>
      <c r="B61" s="6"/>
      <c r="C61" s="6" t="s">
        <v>47</v>
      </c>
      <c r="D61" s="16" t="e">
        <f>#REF!*#REF!</f>
        <v>#REF!</v>
      </c>
    </row>
    <row r="62" spans="1:4" hidden="1" x14ac:dyDescent="0.45">
      <c r="A62" s="33">
        <v>2</v>
      </c>
      <c r="B62" s="34"/>
      <c r="C62" s="34" t="s">
        <v>154</v>
      </c>
      <c r="D62" s="16" t="e">
        <f>#REF!*#REF!</f>
        <v>#REF!</v>
      </c>
    </row>
    <row r="63" spans="1:4" hidden="1" x14ac:dyDescent="0.45">
      <c r="A63" s="5">
        <v>3</v>
      </c>
      <c r="B63" s="6"/>
      <c r="C63" s="6" t="s">
        <v>375</v>
      </c>
      <c r="D63" s="16" t="e">
        <f>#REF!*#REF!</f>
        <v>#REF!</v>
      </c>
    </row>
    <row r="64" spans="1:4" hidden="1" x14ac:dyDescent="0.45">
      <c r="A64" s="33">
        <v>4</v>
      </c>
      <c r="B64" s="34"/>
      <c r="C64" s="6" t="s">
        <v>159</v>
      </c>
      <c r="D64" s="16" t="e">
        <f>#REF!*#REF!</f>
        <v>#REF!</v>
      </c>
    </row>
    <row r="65" spans="1:4" hidden="1" x14ac:dyDescent="0.45">
      <c r="A65" s="5">
        <v>5</v>
      </c>
      <c r="B65" s="6"/>
      <c r="C65" s="6" t="s">
        <v>160</v>
      </c>
      <c r="D65" s="16" t="e">
        <f>#REF!*#REF!</f>
        <v>#REF!</v>
      </c>
    </row>
    <row r="66" spans="1:4" hidden="1" x14ac:dyDescent="0.45">
      <c r="A66" s="33">
        <v>6</v>
      </c>
      <c r="B66" s="34"/>
      <c r="C66" s="6" t="s">
        <v>161</v>
      </c>
      <c r="D66" s="16" t="e">
        <f>#REF!*#REF!</f>
        <v>#REF!</v>
      </c>
    </row>
    <row r="67" spans="1:4" hidden="1" x14ac:dyDescent="0.45">
      <c r="A67" s="5">
        <v>7</v>
      </c>
      <c r="B67" s="6"/>
      <c r="C67" s="6" t="s">
        <v>162</v>
      </c>
      <c r="D67" s="16" t="e">
        <f>#REF!*#REF!</f>
        <v>#REF!</v>
      </c>
    </row>
    <row r="68" spans="1:4" hidden="1" x14ac:dyDescent="0.45">
      <c r="A68" s="33">
        <v>8</v>
      </c>
      <c r="B68" s="34"/>
      <c r="C68" s="6" t="s">
        <v>166</v>
      </c>
      <c r="D68" s="16" t="e">
        <f>#REF!*#REF!</f>
        <v>#REF!</v>
      </c>
    </row>
    <row r="69" spans="1:4" hidden="1" x14ac:dyDescent="0.45">
      <c r="A69" s="5">
        <v>9</v>
      </c>
      <c r="B69" s="6"/>
      <c r="C69" s="6" t="s">
        <v>163</v>
      </c>
      <c r="D69" s="16" t="e">
        <f>#REF!*#REF!</f>
        <v>#REF!</v>
      </c>
    </row>
    <row r="70" spans="1:4" hidden="1" x14ac:dyDescent="0.45">
      <c r="A70" s="33">
        <v>10</v>
      </c>
      <c r="B70" s="34"/>
      <c r="C70" s="34" t="s">
        <v>345</v>
      </c>
      <c r="D70" s="37" t="e">
        <f>#REF!*#REF!</f>
        <v>#REF!</v>
      </c>
    </row>
    <row r="71" spans="1:4" hidden="1" x14ac:dyDescent="0.45">
      <c r="A71" s="5">
        <v>11</v>
      </c>
      <c r="B71" s="6"/>
      <c r="C71" s="6" t="s">
        <v>167</v>
      </c>
      <c r="D71" s="16" t="e">
        <f>#REF!*#REF!</f>
        <v>#REF!</v>
      </c>
    </row>
    <row r="72" spans="1:4" hidden="1" x14ac:dyDescent="0.45">
      <c r="A72" s="33">
        <v>12</v>
      </c>
      <c r="B72" s="34"/>
      <c r="C72" s="6" t="s">
        <v>164</v>
      </c>
      <c r="D72" s="16" t="e">
        <f>#REF!*#REF!</f>
        <v>#REF!</v>
      </c>
    </row>
    <row r="73" spans="1:4" hidden="1" x14ac:dyDescent="0.45">
      <c r="A73" s="5">
        <v>13</v>
      </c>
      <c r="B73" s="6"/>
      <c r="C73" s="34" t="s">
        <v>346</v>
      </c>
      <c r="D73" s="37" t="e">
        <f>#REF!*#REF!</f>
        <v>#REF!</v>
      </c>
    </row>
    <row r="74" spans="1:4" ht="27" hidden="1" x14ac:dyDescent="0.45">
      <c r="A74" s="33">
        <v>14</v>
      </c>
      <c r="B74" s="34"/>
      <c r="C74" s="34" t="s">
        <v>355</v>
      </c>
      <c r="D74" s="37" t="e">
        <f>#REF!*#REF!</f>
        <v>#REF!</v>
      </c>
    </row>
    <row r="75" spans="1:4" hidden="1" x14ac:dyDescent="0.45">
      <c r="A75" s="5">
        <v>15</v>
      </c>
      <c r="B75" s="6"/>
      <c r="C75" s="6" t="s">
        <v>165</v>
      </c>
      <c r="D75" s="16" t="e">
        <f>#REF!*#REF!</f>
        <v>#REF!</v>
      </c>
    </row>
    <row r="76" spans="1:4" hidden="1" x14ac:dyDescent="0.45">
      <c r="A76" s="5">
        <v>16</v>
      </c>
      <c r="B76" s="6"/>
      <c r="C76" s="34" t="s">
        <v>369</v>
      </c>
      <c r="D76" s="16" t="e">
        <f>#REF!*#REF!</f>
        <v>#REF!</v>
      </c>
    </row>
    <row r="77" spans="1:4" x14ac:dyDescent="0.45">
      <c r="A77" s="9"/>
      <c r="B77" s="9"/>
      <c r="C77" s="9" t="s">
        <v>17</v>
      </c>
      <c r="D77" s="29">
        <f>'Preventiv Punimesh'!F77</f>
        <v>0</v>
      </c>
    </row>
    <row r="78" spans="1:4" x14ac:dyDescent="0.45">
      <c r="A78" s="4"/>
      <c r="B78" s="4"/>
      <c r="C78" s="4" t="s">
        <v>18</v>
      </c>
      <c r="D78" s="4"/>
    </row>
    <row r="79" spans="1:4" x14ac:dyDescent="0.45">
      <c r="A79" s="9"/>
      <c r="B79" s="9"/>
      <c r="C79" s="9" t="s">
        <v>20</v>
      </c>
      <c r="D79" s="29">
        <f>'Preventiv Punimesh'!F80</f>
        <v>0</v>
      </c>
    </row>
    <row r="80" spans="1:4" x14ac:dyDescent="0.45">
      <c r="A80" s="4"/>
      <c r="B80" s="4"/>
      <c r="C80" s="4" t="s">
        <v>134</v>
      </c>
      <c r="D80" s="4"/>
    </row>
    <row r="81" spans="1:4" ht="14.65" hidden="1" thickBot="1" x14ac:dyDescent="0.5">
      <c r="A81" s="5"/>
      <c r="B81" s="6"/>
      <c r="C81" s="17" t="s">
        <v>48</v>
      </c>
      <c r="D81" s="28"/>
    </row>
    <row r="82" spans="1:4" hidden="1" x14ac:dyDescent="0.45">
      <c r="A82" s="5">
        <v>1</v>
      </c>
      <c r="B82" s="6"/>
      <c r="C82" s="34" t="s">
        <v>49</v>
      </c>
      <c r="D82" s="16" t="e">
        <f>#REF!*#REF!</f>
        <v>#REF!</v>
      </c>
    </row>
    <row r="83" spans="1:4" hidden="1" x14ac:dyDescent="0.45">
      <c r="A83" s="5">
        <v>2</v>
      </c>
      <c r="B83" s="6"/>
      <c r="C83" s="34" t="s">
        <v>50</v>
      </c>
      <c r="D83" s="16" t="e">
        <f>#REF!*#REF!</f>
        <v>#REF!</v>
      </c>
    </row>
    <row r="84" spans="1:4" hidden="1" x14ac:dyDescent="0.45">
      <c r="A84" s="5">
        <v>3</v>
      </c>
      <c r="B84" s="6"/>
      <c r="C84" s="34" t="s">
        <v>51</v>
      </c>
      <c r="D84" s="16" t="e">
        <f>#REF!*#REF!</f>
        <v>#REF!</v>
      </c>
    </row>
    <row r="85" spans="1:4" hidden="1" x14ac:dyDescent="0.45">
      <c r="A85" s="5">
        <v>4</v>
      </c>
      <c r="B85" s="6"/>
      <c r="C85" s="34" t="s">
        <v>52</v>
      </c>
      <c r="D85" s="16" t="e">
        <f>#REF!*#REF!</f>
        <v>#REF!</v>
      </c>
    </row>
    <row r="86" spans="1:4" hidden="1" x14ac:dyDescent="0.45">
      <c r="A86" s="5">
        <v>5</v>
      </c>
      <c r="B86" s="6"/>
      <c r="C86" s="34" t="s">
        <v>53</v>
      </c>
      <c r="D86" s="16" t="e">
        <f>#REF!*#REF!</f>
        <v>#REF!</v>
      </c>
    </row>
    <row r="87" spans="1:4" hidden="1" x14ac:dyDescent="0.45">
      <c r="A87" s="5">
        <v>6</v>
      </c>
      <c r="B87" s="6"/>
      <c r="C87" s="34" t="s">
        <v>54</v>
      </c>
      <c r="D87" s="16" t="e">
        <f>#REF!*#REF!</f>
        <v>#REF!</v>
      </c>
    </row>
    <row r="88" spans="1:4" hidden="1" x14ac:dyDescent="0.45">
      <c r="A88" s="5">
        <v>7</v>
      </c>
      <c r="B88" s="6"/>
      <c r="C88" s="34" t="s">
        <v>55</v>
      </c>
      <c r="D88" s="16" t="e">
        <f>#REF!*#REF!</f>
        <v>#REF!</v>
      </c>
    </row>
    <row r="89" spans="1:4" hidden="1" x14ac:dyDescent="0.45">
      <c r="A89" s="5">
        <v>8</v>
      </c>
      <c r="B89" s="34"/>
      <c r="C89" s="34" t="s">
        <v>377</v>
      </c>
      <c r="D89" s="16" t="e">
        <f>#REF!*#REF!</f>
        <v>#REF!</v>
      </c>
    </row>
    <row r="90" spans="1:4" hidden="1" x14ac:dyDescent="0.45">
      <c r="A90" s="5">
        <v>9</v>
      </c>
      <c r="B90" s="6"/>
      <c r="C90" s="34" t="s">
        <v>168</v>
      </c>
      <c r="D90" s="16" t="e">
        <f>#REF!*#REF!</f>
        <v>#REF!</v>
      </c>
    </row>
    <row r="91" spans="1:4" hidden="1" x14ac:dyDescent="0.45">
      <c r="A91" s="5">
        <v>10</v>
      </c>
      <c r="B91" s="6"/>
      <c r="C91" s="34" t="s">
        <v>365</v>
      </c>
      <c r="D91" s="16" t="e">
        <f>#REF!*#REF!</f>
        <v>#REF!</v>
      </c>
    </row>
    <row r="92" spans="1:4" hidden="1" x14ac:dyDescent="0.45">
      <c r="A92" s="5">
        <v>11</v>
      </c>
      <c r="B92" s="6"/>
      <c r="C92" s="34" t="s">
        <v>56</v>
      </c>
      <c r="D92" s="16" t="e">
        <f>#REF!*#REF!</f>
        <v>#REF!</v>
      </c>
    </row>
    <row r="93" spans="1:4" hidden="1" x14ac:dyDescent="0.45">
      <c r="A93" s="5">
        <v>12</v>
      </c>
      <c r="B93" s="6"/>
      <c r="C93" s="34" t="s">
        <v>57</v>
      </c>
      <c r="D93" s="16" t="e">
        <f>#REF!*#REF!</f>
        <v>#REF!</v>
      </c>
    </row>
    <row r="94" spans="1:4" hidden="1" x14ac:dyDescent="0.45">
      <c r="A94" s="5">
        <v>13</v>
      </c>
      <c r="B94" s="6"/>
      <c r="C94" s="34" t="s">
        <v>169</v>
      </c>
      <c r="D94" s="16" t="e">
        <f>#REF!*#REF!</f>
        <v>#REF!</v>
      </c>
    </row>
    <row r="95" spans="1:4" hidden="1" x14ac:dyDescent="0.45">
      <c r="A95" s="5">
        <v>14</v>
      </c>
      <c r="B95" s="6"/>
      <c r="C95" s="34" t="s">
        <v>170</v>
      </c>
      <c r="D95" s="16" t="e">
        <f>#REF!*#REF!</f>
        <v>#REF!</v>
      </c>
    </row>
    <row r="96" spans="1:4" hidden="1" x14ac:dyDescent="0.45">
      <c r="A96" s="5"/>
      <c r="B96" s="6"/>
      <c r="C96" s="20" t="s">
        <v>58</v>
      </c>
      <c r="D96" s="24"/>
    </row>
    <row r="97" spans="1:4" ht="14.65" hidden="1" thickBot="1" x14ac:dyDescent="0.5">
      <c r="A97" s="5"/>
      <c r="B97" s="6"/>
      <c r="C97" s="21" t="s">
        <v>59</v>
      </c>
      <c r="D97" s="27"/>
    </row>
    <row r="98" spans="1:4" hidden="1" x14ac:dyDescent="0.45">
      <c r="A98" s="5">
        <v>1</v>
      </c>
      <c r="B98" s="6"/>
      <c r="C98" s="34" t="s">
        <v>60</v>
      </c>
      <c r="D98" s="16" t="e">
        <f>#REF!*#REF!</f>
        <v>#REF!</v>
      </c>
    </row>
    <row r="99" spans="1:4" hidden="1" x14ac:dyDescent="0.45">
      <c r="A99" s="5">
        <v>2</v>
      </c>
      <c r="B99" s="6"/>
      <c r="C99" s="34" t="s">
        <v>378</v>
      </c>
      <c r="D99" s="16" t="e">
        <f>#REF!*#REF!</f>
        <v>#REF!</v>
      </c>
    </row>
    <row r="100" spans="1:4" hidden="1" x14ac:dyDescent="0.45">
      <c r="A100" s="5">
        <v>3</v>
      </c>
      <c r="B100" s="6"/>
      <c r="C100" s="34" t="s">
        <v>61</v>
      </c>
      <c r="D100" s="16" t="e">
        <f>#REF!*#REF!</f>
        <v>#REF!</v>
      </c>
    </row>
    <row r="101" spans="1:4" hidden="1" x14ac:dyDescent="0.45">
      <c r="A101" s="5">
        <v>4</v>
      </c>
      <c r="B101" s="6"/>
      <c r="C101" s="34" t="s">
        <v>62</v>
      </c>
      <c r="D101" s="16" t="e">
        <f>#REF!*#REF!</f>
        <v>#REF!</v>
      </c>
    </row>
    <row r="102" spans="1:4" hidden="1" x14ac:dyDescent="0.45">
      <c r="A102" s="5">
        <v>5</v>
      </c>
      <c r="B102" s="6"/>
      <c r="C102" s="34" t="s">
        <v>366</v>
      </c>
      <c r="D102" s="16" t="e">
        <f>#REF!*#REF!</f>
        <v>#REF!</v>
      </c>
    </row>
    <row r="103" spans="1:4" hidden="1" x14ac:dyDescent="0.45">
      <c r="A103" s="5">
        <v>6</v>
      </c>
      <c r="B103" s="6"/>
      <c r="C103" s="34" t="s">
        <v>171</v>
      </c>
      <c r="D103" s="37" t="e">
        <f>#REF!*#REF!</f>
        <v>#REF!</v>
      </c>
    </row>
    <row r="104" spans="1:4" hidden="1" x14ac:dyDescent="0.45">
      <c r="A104" s="5">
        <v>7</v>
      </c>
      <c r="B104" s="6"/>
      <c r="C104" s="34" t="s">
        <v>172</v>
      </c>
      <c r="D104" s="37" t="e">
        <f>#REF!*#REF!</f>
        <v>#REF!</v>
      </c>
    </row>
    <row r="105" spans="1:4" ht="27" hidden="1" x14ac:dyDescent="0.45">
      <c r="A105" s="5">
        <v>8</v>
      </c>
      <c r="B105" s="6"/>
      <c r="C105" s="34" t="s">
        <v>173</v>
      </c>
      <c r="D105" s="37" t="e">
        <f>#REF!*#REF!</f>
        <v>#REF!</v>
      </c>
    </row>
    <row r="106" spans="1:4" hidden="1" x14ac:dyDescent="0.45">
      <c r="A106" s="5">
        <v>9</v>
      </c>
      <c r="B106" s="6"/>
      <c r="C106" s="34" t="s">
        <v>174</v>
      </c>
      <c r="D106" s="37" t="e">
        <f>#REF!*#REF!</f>
        <v>#REF!</v>
      </c>
    </row>
    <row r="107" spans="1:4" ht="58.5" hidden="1" x14ac:dyDescent="0.45">
      <c r="A107" s="5">
        <v>10</v>
      </c>
      <c r="B107" s="6"/>
      <c r="C107" s="34" t="s">
        <v>136</v>
      </c>
      <c r="D107" s="16" t="e">
        <f>#REF!*#REF!</f>
        <v>#REF!</v>
      </c>
    </row>
    <row r="108" spans="1:4" ht="58.5" hidden="1" x14ac:dyDescent="0.45">
      <c r="A108" s="5">
        <v>11</v>
      </c>
      <c r="B108" s="6"/>
      <c r="C108" s="34" t="s">
        <v>137</v>
      </c>
      <c r="D108" s="16" t="e">
        <f>#REF!*#REF!</f>
        <v>#REF!</v>
      </c>
    </row>
    <row r="109" spans="1:4" ht="58.5" hidden="1" x14ac:dyDescent="0.45">
      <c r="A109" s="5">
        <v>12</v>
      </c>
      <c r="B109" s="6"/>
      <c r="C109" s="34" t="s">
        <v>138</v>
      </c>
      <c r="D109" s="16" t="e">
        <f>#REF!*#REF!</f>
        <v>#REF!</v>
      </c>
    </row>
    <row r="110" spans="1:4" ht="58.5" hidden="1" x14ac:dyDescent="0.45">
      <c r="A110" s="5">
        <v>13</v>
      </c>
      <c r="B110" s="6"/>
      <c r="C110" s="34" t="s">
        <v>175</v>
      </c>
      <c r="D110" s="16" t="e">
        <f>#REF!*#REF!</f>
        <v>#REF!</v>
      </c>
    </row>
    <row r="111" spans="1:4" ht="69.75" hidden="1" x14ac:dyDescent="0.45">
      <c r="A111" s="5">
        <v>14</v>
      </c>
      <c r="B111" s="6"/>
      <c r="C111" s="34" t="s">
        <v>176</v>
      </c>
      <c r="D111" s="16" t="e">
        <f>#REF!*#REF!</f>
        <v>#REF!</v>
      </c>
    </row>
    <row r="112" spans="1:4" ht="69.75" hidden="1" x14ac:dyDescent="0.45">
      <c r="A112" s="5">
        <v>15</v>
      </c>
      <c r="B112" s="6"/>
      <c r="C112" s="34" t="s">
        <v>177</v>
      </c>
      <c r="D112" s="16" t="e">
        <f>#REF!*#REF!</f>
        <v>#REF!</v>
      </c>
    </row>
    <row r="113" spans="1:4" hidden="1" x14ac:dyDescent="0.45">
      <c r="A113" s="5">
        <v>16</v>
      </c>
      <c r="B113" s="6"/>
      <c r="C113" s="34" t="s">
        <v>63</v>
      </c>
      <c r="D113" s="37" t="e">
        <f>#REF!*#REF!</f>
        <v>#REF!</v>
      </c>
    </row>
    <row r="114" spans="1:4" hidden="1" x14ac:dyDescent="0.45">
      <c r="A114" s="5">
        <v>17</v>
      </c>
      <c r="B114" s="6"/>
      <c r="C114" s="34" t="s">
        <v>64</v>
      </c>
      <c r="D114" s="37" t="e">
        <f>#REF!*#REF!</f>
        <v>#REF!</v>
      </c>
    </row>
    <row r="115" spans="1:4" ht="36" hidden="1" x14ac:dyDescent="0.45">
      <c r="A115" s="5">
        <v>18</v>
      </c>
      <c r="B115" s="6"/>
      <c r="C115" s="34" t="s">
        <v>139</v>
      </c>
      <c r="D115" s="16" t="e">
        <f>#REF!*#REF!</f>
        <v>#REF!</v>
      </c>
    </row>
    <row r="116" spans="1:4" hidden="1" x14ac:dyDescent="0.45">
      <c r="A116" s="5">
        <v>19</v>
      </c>
      <c r="B116" s="6"/>
      <c r="C116" s="34" t="s">
        <v>66</v>
      </c>
      <c r="D116" s="16" t="e">
        <f>#REF!*#REF!</f>
        <v>#REF!</v>
      </c>
    </row>
    <row r="117" spans="1:4" hidden="1" x14ac:dyDescent="0.45">
      <c r="A117" s="5">
        <v>20</v>
      </c>
      <c r="B117" s="6"/>
      <c r="C117" s="34" t="s">
        <v>67</v>
      </c>
      <c r="D117" s="16" t="e">
        <f>#REF!*#REF!</f>
        <v>#REF!</v>
      </c>
    </row>
    <row r="118" spans="1:4" hidden="1" x14ac:dyDescent="0.45">
      <c r="A118" s="5">
        <v>21</v>
      </c>
      <c r="B118" s="6"/>
      <c r="C118" s="34" t="s">
        <v>68</v>
      </c>
      <c r="D118" s="16" t="e">
        <f>#REF!*#REF!</f>
        <v>#REF!</v>
      </c>
    </row>
    <row r="119" spans="1:4" ht="14.65" hidden="1" thickBot="1" x14ac:dyDescent="0.5">
      <c r="A119" s="5"/>
      <c r="B119" s="6"/>
      <c r="C119" s="21" t="s">
        <v>69</v>
      </c>
      <c r="D119" s="27"/>
    </row>
    <row r="120" spans="1:4" hidden="1" x14ac:dyDescent="0.45">
      <c r="A120" s="5">
        <v>1</v>
      </c>
      <c r="B120" s="6"/>
      <c r="C120" s="34" t="s">
        <v>140</v>
      </c>
      <c r="D120" s="16" t="e">
        <f>#REF!*#REF!</f>
        <v>#REF!</v>
      </c>
    </row>
    <row r="121" spans="1:4" hidden="1" x14ac:dyDescent="0.45">
      <c r="A121" s="5">
        <v>2</v>
      </c>
      <c r="B121" s="6"/>
      <c r="C121" s="34" t="s">
        <v>141</v>
      </c>
      <c r="D121" s="16" t="e">
        <f>#REF!*#REF!</f>
        <v>#REF!</v>
      </c>
    </row>
    <row r="122" spans="1:4" hidden="1" x14ac:dyDescent="0.45">
      <c r="A122" s="5">
        <v>3</v>
      </c>
      <c r="B122" s="6"/>
      <c r="C122" s="34" t="s">
        <v>70</v>
      </c>
      <c r="D122" s="16" t="e">
        <f>#REF!*#REF!</f>
        <v>#REF!</v>
      </c>
    </row>
    <row r="123" spans="1:4" ht="36" hidden="1" x14ac:dyDescent="0.45">
      <c r="A123" s="5">
        <v>4</v>
      </c>
      <c r="B123" s="6"/>
      <c r="C123" s="34" t="s">
        <v>139</v>
      </c>
      <c r="D123" s="16" t="e">
        <f>#REF!*#REF!</f>
        <v>#REF!</v>
      </c>
    </row>
    <row r="124" spans="1:4" hidden="1" x14ac:dyDescent="0.45">
      <c r="A124" s="5">
        <v>5</v>
      </c>
      <c r="B124" s="6"/>
      <c r="C124" s="34" t="s">
        <v>66</v>
      </c>
      <c r="D124" s="16" t="e">
        <f>#REF!*#REF!</f>
        <v>#REF!</v>
      </c>
    </row>
    <row r="125" spans="1:4" ht="14.65" hidden="1" thickBot="1" x14ac:dyDescent="0.5">
      <c r="A125" s="5"/>
      <c r="B125" s="6"/>
      <c r="C125" s="17" t="s">
        <v>71</v>
      </c>
      <c r="D125" s="28"/>
    </row>
    <row r="126" spans="1:4" hidden="1" x14ac:dyDescent="0.45">
      <c r="A126" s="5">
        <v>1</v>
      </c>
      <c r="B126" s="6"/>
      <c r="C126" s="34" t="s">
        <v>72</v>
      </c>
      <c r="D126" s="16" t="e">
        <f>#REF!*#REF!</f>
        <v>#REF!</v>
      </c>
    </row>
    <row r="127" spans="1:4" hidden="1" x14ac:dyDescent="0.45">
      <c r="A127" s="5">
        <v>2</v>
      </c>
      <c r="B127" s="6"/>
      <c r="C127" s="34" t="s">
        <v>73</v>
      </c>
      <c r="D127" s="16" t="e">
        <f>#REF!*#REF!</f>
        <v>#REF!</v>
      </c>
    </row>
    <row r="128" spans="1:4" hidden="1" x14ac:dyDescent="0.45">
      <c r="A128" s="5">
        <v>3</v>
      </c>
      <c r="B128" s="6"/>
      <c r="C128" s="34" t="s">
        <v>66</v>
      </c>
      <c r="D128" s="16" t="e">
        <f>#REF!*#REF!</f>
        <v>#REF!</v>
      </c>
    </row>
    <row r="129" spans="1:4" hidden="1" x14ac:dyDescent="0.45">
      <c r="A129" s="5">
        <v>4</v>
      </c>
      <c r="B129" s="6"/>
      <c r="C129" s="34" t="s">
        <v>74</v>
      </c>
      <c r="D129" s="16" t="e">
        <f>#REF!*#REF!</f>
        <v>#REF!</v>
      </c>
    </row>
    <row r="130" spans="1:4" hidden="1" x14ac:dyDescent="0.45">
      <c r="A130" s="5">
        <v>5</v>
      </c>
      <c r="B130" s="6"/>
      <c r="C130" s="34" t="s">
        <v>75</v>
      </c>
      <c r="D130" s="16" t="e">
        <f>#REF!*#REF!</f>
        <v>#REF!</v>
      </c>
    </row>
    <row r="131" spans="1:4" hidden="1" x14ac:dyDescent="0.45">
      <c r="A131" s="5">
        <v>6</v>
      </c>
      <c r="B131" s="6"/>
      <c r="C131" s="34" t="s">
        <v>76</v>
      </c>
      <c r="D131" s="16" t="e">
        <f>#REF!*#REF!</f>
        <v>#REF!</v>
      </c>
    </row>
    <row r="132" spans="1:4" hidden="1" x14ac:dyDescent="0.45">
      <c r="A132" s="5">
        <v>7</v>
      </c>
      <c r="B132" s="6"/>
      <c r="C132" s="34" t="s">
        <v>77</v>
      </c>
      <c r="D132" s="16" t="e">
        <f>#REF!*#REF!</f>
        <v>#REF!</v>
      </c>
    </row>
    <row r="133" spans="1:4" ht="36" hidden="1" x14ac:dyDescent="0.45">
      <c r="A133" s="5">
        <v>8</v>
      </c>
      <c r="B133" s="6"/>
      <c r="C133" s="34" t="s">
        <v>139</v>
      </c>
      <c r="D133" s="16" t="e">
        <f>#REF!*#REF!</f>
        <v>#REF!</v>
      </c>
    </row>
    <row r="134" spans="1:4" hidden="1" x14ac:dyDescent="0.45">
      <c r="A134" s="5">
        <v>9</v>
      </c>
      <c r="B134" s="6"/>
      <c r="C134" s="34" t="s">
        <v>78</v>
      </c>
      <c r="D134" s="16" t="e">
        <f>#REF!*#REF!</f>
        <v>#REF!</v>
      </c>
    </row>
    <row r="135" spans="1:4" ht="14.65" hidden="1" thickBot="1" x14ac:dyDescent="0.5">
      <c r="A135" s="5"/>
      <c r="B135" s="6"/>
      <c r="C135" s="17" t="s">
        <v>79</v>
      </c>
      <c r="D135" s="28"/>
    </row>
    <row r="136" spans="1:4" ht="40.5" hidden="1" x14ac:dyDescent="0.45">
      <c r="A136" s="5">
        <v>1</v>
      </c>
      <c r="B136" s="6"/>
      <c r="C136" s="34" t="s">
        <v>80</v>
      </c>
      <c r="D136" s="16" t="e">
        <f>#REF!*#REF!</f>
        <v>#REF!</v>
      </c>
    </row>
    <row r="137" spans="1:4" ht="27.75" hidden="1" x14ac:dyDescent="0.45">
      <c r="A137" s="5">
        <v>2</v>
      </c>
      <c r="B137" s="6"/>
      <c r="C137" s="34" t="s">
        <v>81</v>
      </c>
      <c r="D137" s="16" t="e">
        <f>#REF!*#REF!</f>
        <v>#REF!</v>
      </c>
    </row>
    <row r="138" spans="1:4" ht="27" hidden="1" x14ac:dyDescent="0.45">
      <c r="A138" s="5">
        <v>3</v>
      </c>
      <c r="B138" s="6"/>
      <c r="C138" s="34" t="s">
        <v>82</v>
      </c>
      <c r="D138" s="16" t="e">
        <f>#REF!*#REF!</f>
        <v>#REF!</v>
      </c>
    </row>
    <row r="139" spans="1:4" hidden="1" x14ac:dyDescent="0.45">
      <c r="A139" s="5">
        <v>4</v>
      </c>
      <c r="B139" s="6"/>
      <c r="C139" s="34" t="s">
        <v>83</v>
      </c>
      <c r="D139" s="16" t="e">
        <f>#REF!*#REF!</f>
        <v>#REF!</v>
      </c>
    </row>
    <row r="140" spans="1:4" ht="27" hidden="1" x14ac:dyDescent="0.45">
      <c r="A140" s="5">
        <v>5</v>
      </c>
      <c r="B140" s="6"/>
      <c r="C140" s="34" t="s">
        <v>84</v>
      </c>
      <c r="D140" s="16" t="e">
        <f>#REF!*#REF!</f>
        <v>#REF!</v>
      </c>
    </row>
    <row r="141" spans="1:4" ht="40.5" hidden="1" x14ac:dyDescent="0.45">
      <c r="A141" s="5">
        <v>6</v>
      </c>
      <c r="B141" s="6"/>
      <c r="C141" s="34" t="s">
        <v>85</v>
      </c>
      <c r="D141" s="16" t="e">
        <f>#REF!*#REF!</f>
        <v>#REF!</v>
      </c>
    </row>
    <row r="142" spans="1:4" ht="14.65" hidden="1" thickBot="1" x14ac:dyDescent="0.5">
      <c r="A142" s="5"/>
      <c r="B142" s="6"/>
      <c r="C142" s="17" t="s">
        <v>86</v>
      </c>
      <c r="D142" s="28"/>
    </row>
    <row r="143" spans="1:4" hidden="1" x14ac:dyDescent="0.45">
      <c r="A143" s="5">
        <v>1</v>
      </c>
      <c r="B143" s="6"/>
      <c r="C143" s="34" t="s">
        <v>87</v>
      </c>
      <c r="D143" s="16" t="e">
        <f>#REF!*#REF!</f>
        <v>#REF!</v>
      </c>
    </row>
    <row r="144" spans="1:4" hidden="1" x14ac:dyDescent="0.45">
      <c r="A144" s="5">
        <v>2</v>
      </c>
      <c r="B144" s="6"/>
      <c r="C144" s="34" t="s">
        <v>88</v>
      </c>
      <c r="D144" s="16" t="e">
        <f>#REF!*#REF!</f>
        <v>#REF!</v>
      </c>
    </row>
    <row r="145" spans="1:4" hidden="1" x14ac:dyDescent="0.45">
      <c r="A145" s="5">
        <v>3</v>
      </c>
      <c r="B145" s="6"/>
      <c r="C145" s="34" t="s">
        <v>89</v>
      </c>
      <c r="D145" s="16" t="e">
        <f>#REF!*#REF!</f>
        <v>#REF!</v>
      </c>
    </row>
    <row r="146" spans="1:4" hidden="1" x14ac:dyDescent="0.45">
      <c r="A146" s="5">
        <v>4</v>
      </c>
      <c r="B146" s="6"/>
      <c r="C146" s="34" t="s">
        <v>90</v>
      </c>
      <c r="D146" s="16" t="e">
        <f>#REF!*#REF!</f>
        <v>#REF!</v>
      </c>
    </row>
    <row r="147" spans="1:4" hidden="1" x14ac:dyDescent="0.45">
      <c r="A147" s="5">
        <v>5</v>
      </c>
      <c r="B147" s="6"/>
      <c r="C147" s="34" t="s">
        <v>91</v>
      </c>
      <c r="D147" s="16" t="e">
        <f>#REF!*#REF!</f>
        <v>#REF!</v>
      </c>
    </row>
    <row r="148" spans="1:4" hidden="1" x14ac:dyDescent="0.45">
      <c r="A148" s="5">
        <v>6</v>
      </c>
      <c r="B148" s="6"/>
      <c r="C148" s="34" t="s">
        <v>88</v>
      </c>
      <c r="D148" s="16" t="e">
        <f>#REF!*#REF!</f>
        <v>#REF!</v>
      </c>
    </row>
    <row r="149" spans="1:4" hidden="1" x14ac:dyDescent="0.45">
      <c r="A149" s="5">
        <v>7</v>
      </c>
      <c r="B149" s="6"/>
      <c r="C149" s="34" t="s">
        <v>92</v>
      </c>
      <c r="D149" s="16" t="e">
        <f>#REF!*#REF!</f>
        <v>#REF!</v>
      </c>
    </row>
    <row r="150" spans="1:4" hidden="1" x14ac:dyDescent="0.45">
      <c r="A150" s="5">
        <v>8</v>
      </c>
      <c r="B150" s="6"/>
      <c r="C150" s="34" t="s">
        <v>93</v>
      </c>
      <c r="D150" s="16" t="e">
        <f>#REF!*#REF!</f>
        <v>#REF!</v>
      </c>
    </row>
    <row r="151" spans="1:4" hidden="1" x14ac:dyDescent="0.45">
      <c r="A151" s="5">
        <v>9</v>
      </c>
      <c r="B151" s="6"/>
      <c r="C151" s="34" t="s">
        <v>94</v>
      </c>
      <c r="D151" s="16" t="e">
        <f>#REF!*#REF!</f>
        <v>#REF!</v>
      </c>
    </row>
    <row r="152" spans="1:4" ht="14.65" hidden="1" thickBot="1" x14ac:dyDescent="0.5">
      <c r="A152" s="5"/>
      <c r="B152" s="6"/>
      <c r="C152" s="17" t="s">
        <v>95</v>
      </c>
      <c r="D152" s="28"/>
    </row>
    <row r="153" spans="1:4" ht="27" hidden="1" x14ac:dyDescent="0.45">
      <c r="A153" s="5">
        <v>1</v>
      </c>
      <c r="B153" s="6"/>
      <c r="C153" s="34" t="s">
        <v>96</v>
      </c>
      <c r="D153" s="16" t="e">
        <f>#REF!*#REF!</f>
        <v>#REF!</v>
      </c>
    </row>
    <row r="154" spans="1:4" ht="27" hidden="1" x14ac:dyDescent="0.45">
      <c r="A154" s="5">
        <v>2</v>
      </c>
      <c r="B154" s="6"/>
      <c r="C154" s="34" t="s">
        <v>97</v>
      </c>
      <c r="D154" s="16" t="e">
        <f>#REF!*#REF!</f>
        <v>#REF!</v>
      </c>
    </row>
    <row r="155" spans="1:4" ht="27" hidden="1" x14ac:dyDescent="0.45">
      <c r="A155" s="5">
        <v>3</v>
      </c>
      <c r="B155" s="6"/>
      <c r="C155" s="34" t="s">
        <v>379</v>
      </c>
      <c r="D155" s="16" t="e">
        <f>#REF!*#REF!</f>
        <v>#REF!</v>
      </c>
    </row>
    <row r="156" spans="1:4" hidden="1" x14ac:dyDescent="0.45">
      <c r="A156" s="5">
        <v>4</v>
      </c>
      <c r="B156" s="6"/>
      <c r="C156" s="34" t="s">
        <v>98</v>
      </c>
      <c r="D156" s="16" t="e">
        <f>#REF!*#REF!</f>
        <v>#REF!</v>
      </c>
    </row>
    <row r="157" spans="1:4" hidden="1" x14ac:dyDescent="0.45">
      <c r="A157" s="5">
        <v>5</v>
      </c>
      <c r="B157" s="6"/>
      <c r="C157" s="34" t="s">
        <v>99</v>
      </c>
      <c r="D157" s="16" t="e">
        <f>#REF!*#REF!</f>
        <v>#REF!</v>
      </c>
    </row>
    <row r="158" spans="1:4" hidden="1" x14ac:dyDescent="0.45">
      <c r="A158" s="5">
        <v>6</v>
      </c>
      <c r="B158" s="6"/>
      <c r="C158" s="34" t="s">
        <v>100</v>
      </c>
      <c r="D158" s="16" t="e">
        <f>#REF!*#REF!</f>
        <v>#REF!</v>
      </c>
    </row>
    <row r="159" spans="1:4" hidden="1" x14ac:dyDescent="0.45">
      <c r="A159" s="5">
        <v>7</v>
      </c>
      <c r="B159" s="6"/>
      <c r="C159" s="34" t="s">
        <v>380</v>
      </c>
      <c r="D159" s="16" t="e">
        <f>#REF!*#REF!</f>
        <v>#REF!</v>
      </c>
    </row>
    <row r="160" spans="1:4" hidden="1" x14ac:dyDescent="0.45">
      <c r="A160" s="5">
        <v>8</v>
      </c>
      <c r="B160" s="34"/>
      <c r="C160" s="34" t="s">
        <v>367</v>
      </c>
      <c r="D160" s="16" t="e">
        <f>#REF!*#REF!</f>
        <v>#REF!</v>
      </c>
    </row>
    <row r="161" spans="1:4" hidden="1" x14ac:dyDescent="0.45">
      <c r="A161" s="5">
        <v>9</v>
      </c>
      <c r="B161" s="6"/>
      <c r="C161" s="34" t="s">
        <v>101</v>
      </c>
      <c r="D161" s="16" t="e">
        <f>#REF!*#REF!</f>
        <v>#REF!</v>
      </c>
    </row>
    <row r="162" spans="1:4" ht="27" hidden="1" x14ac:dyDescent="0.45">
      <c r="A162" s="5">
        <v>10</v>
      </c>
      <c r="B162" s="6"/>
      <c r="C162" s="34" t="s">
        <v>102</v>
      </c>
      <c r="D162" s="16" t="e">
        <f>#REF!*#REF!</f>
        <v>#REF!</v>
      </c>
    </row>
    <row r="163" spans="1:4" hidden="1" x14ac:dyDescent="0.45">
      <c r="A163" s="5">
        <v>11</v>
      </c>
      <c r="B163" s="6"/>
      <c r="C163" s="34" t="s">
        <v>103</v>
      </c>
      <c r="D163" s="16" t="e">
        <f>#REF!*#REF!</f>
        <v>#REF!</v>
      </c>
    </row>
    <row r="164" spans="1:4" ht="27" hidden="1" x14ac:dyDescent="0.45">
      <c r="A164" s="5">
        <v>12</v>
      </c>
      <c r="B164" s="6"/>
      <c r="C164" s="34" t="s">
        <v>104</v>
      </c>
      <c r="D164" s="16" t="e">
        <f>#REF!*#REF!</f>
        <v>#REF!</v>
      </c>
    </row>
    <row r="165" spans="1:4" hidden="1" x14ac:dyDescent="0.45">
      <c r="A165" s="5">
        <v>13</v>
      </c>
      <c r="B165" s="6"/>
      <c r="C165" s="34" t="s">
        <v>105</v>
      </c>
      <c r="D165" s="16" t="e">
        <f>#REF!*#REF!</f>
        <v>#REF!</v>
      </c>
    </row>
    <row r="166" spans="1:4" hidden="1" x14ac:dyDescent="0.45">
      <c r="A166" s="5">
        <v>14</v>
      </c>
      <c r="B166" s="6"/>
      <c r="C166" s="34" t="s">
        <v>106</v>
      </c>
      <c r="D166" s="16" t="e">
        <f>#REF!*#REF!</f>
        <v>#REF!</v>
      </c>
    </row>
    <row r="167" spans="1:4" hidden="1" x14ac:dyDescent="0.45">
      <c r="A167" s="5">
        <v>15</v>
      </c>
      <c r="B167" s="6"/>
      <c r="C167" s="34" t="s">
        <v>107</v>
      </c>
      <c r="D167" s="16" t="e">
        <f>#REF!*#REF!</f>
        <v>#REF!</v>
      </c>
    </row>
    <row r="168" spans="1:4" hidden="1" x14ac:dyDescent="0.45">
      <c r="A168" s="5">
        <v>16</v>
      </c>
      <c r="B168" s="6"/>
      <c r="C168" s="34" t="s">
        <v>108</v>
      </c>
      <c r="D168" s="16" t="e">
        <f>#REF!*#REF!</f>
        <v>#REF!</v>
      </c>
    </row>
    <row r="169" spans="1:4" hidden="1" x14ac:dyDescent="0.45">
      <c r="A169" s="5">
        <v>17</v>
      </c>
      <c r="B169" s="6"/>
      <c r="C169" s="34" t="s">
        <v>109</v>
      </c>
      <c r="D169" s="16" t="e">
        <f>#REF!*#REF!</f>
        <v>#REF!</v>
      </c>
    </row>
    <row r="170" spans="1:4" ht="81" hidden="1" x14ac:dyDescent="0.45">
      <c r="A170" s="5">
        <v>18</v>
      </c>
      <c r="B170" s="6"/>
      <c r="C170" s="34" t="s">
        <v>142</v>
      </c>
      <c r="D170" s="16" t="e">
        <f>#REF!*#REF!</f>
        <v>#REF!</v>
      </c>
    </row>
    <row r="171" spans="1:4" ht="81" hidden="1" x14ac:dyDescent="0.45">
      <c r="A171" s="5">
        <v>19</v>
      </c>
      <c r="B171" s="6"/>
      <c r="C171" s="34" t="s">
        <v>143</v>
      </c>
      <c r="D171" s="16" t="e">
        <f>#REF!*#REF!</f>
        <v>#REF!</v>
      </c>
    </row>
    <row r="172" spans="1:4" ht="40.5" hidden="1" x14ac:dyDescent="0.45">
      <c r="A172" s="5">
        <v>20</v>
      </c>
      <c r="B172" s="6"/>
      <c r="C172" s="34" t="s">
        <v>111</v>
      </c>
      <c r="D172" s="16" t="e">
        <f>#REF!*#REF!</f>
        <v>#REF!</v>
      </c>
    </row>
    <row r="173" spans="1:4" ht="40.5" hidden="1" x14ac:dyDescent="0.45">
      <c r="A173" s="5">
        <v>21</v>
      </c>
      <c r="B173" s="6"/>
      <c r="C173" s="34" t="s">
        <v>65</v>
      </c>
      <c r="D173" s="16" t="e">
        <f>#REF!*#REF!</f>
        <v>#REF!</v>
      </c>
    </row>
    <row r="174" spans="1:4" ht="27" hidden="1" x14ac:dyDescent="0.45">
      <c r="A174" s="5">
        <v>22</v>
      </c>
      <c r="B174" s="6"/>
      <c r="C174" s="34" t="s">
        <v>112</v>
      </c>
      <c r="D174" s="16" t="e">
        <f>#REF!*#REF!</f>
        <v>#REF!</v>
      </c>
    </row>
    <row r="175" spans="1:4" hidden="1" x14ac:dyDescent="0.45">
      <c r="A175" s="5">
        <v>23</v>
      </c>
      <c r="B175" s="6"/>
      <c r="C175" s="34" t="s">
        <v>113</v>
      </c>
      <c r="D175" s="16" t="e">
        <f>#REF!*#REF!</f>
        <v>#REF!</v>
      </c>
    </row>
    <row r="176" spans="1:4" hidden="1" x14ac:dyDescent="0.45">
      <c r="A176" s="5">
        <v>24</v>
      </c>
      <c r="B176" s="6"/>
      <c r="C176" s="34" t="s">
        <v>114</v>
      </c>
      <c r="D176" s="16" t="e">
        <f>#REF!*#REF!</f>
        <v>#REF!</v>
      </c>
    </row>
    <row r="177" spans="1:4" ht="14.65" hidden="1" thickBot="1" x14ac:dyDescent="0.5">
      <c r="A177" s="5"/>
      <c r="B177" s="6"/>
      <c r="C177" s="17" t="s">
        <v>115</v>
      </c>
      <c r="D177" s="28"/>
    </row>
    <row r="178" spans="1:4" ht="58.5" hidden="1" x14ac:dyDescent="0.45">
      <c r="A178" s="5">
        <v>1</v>
      </c>
      <c r="B178" s="6"/>
      <c r="C178" s="34" t="s">
        <v>144</v>
      </c>
      <c r="D178" s="16" t="e">
        <f>#REF!*#REF!</f>
        <v>#REF!</v>
      </c>
    </row>
    <row r="179" spans="1:4" ht="58.5" hidden="1" x14ac:dyDescent="0.45">
      <c r="A179" s="5">
        <v>2</v>
      </c>
      <c r="B179" s="6"/>
      <c r="C179" s="34" t="s">
        <v>145</v>
      </c>
      <c r="D179" s="16" t="e">
        <f>#REF!*#REF!</f>
        <v>#REF!</v>
      </c>
    </row>
    <row r="180" spans="1:4" ht="69.75" hidden="1" x14ac:dyDescent="0.45">
      <c r="A180" s="5">
        <v>3</v>
      </c>
      <c r="B180" s="6"/>
      <c r="C180" s="34" t="s">
        <v>146</v>
      </c>
      <c r="D180" s="16" t="e">
        <f>#REF!*#REF!</f>
        <v>#REF!</v>
      </c>
    </row>
    <row r="181" spans="1:4" ht="69.75" hidden="1" x14ac:dyDescent="0.45">
      <c r="A181" s="5">
        <v>4</v>
      </c>
      <c r="B181" s="6"/>
      <c r="C181" s="34" t="s">
        <v>147</v>
      </c>
      <c r="D181" s="16" t="e">
        <f>#REF!*#REF!</f>
        <v>#REF!</v>
      </c>
    </row>
    <row r="182" spans="1:4" hidden="1" x14ac:dyDescent="0.45">
      <c r="A182" s="5">
        <v>5</v>
      </c>
      <c r="B182" s="6"/>
      <c r="C182" s="34" t="s">
        <v>116</v>
      </c>
      <c r="D182" s="16" t="e">
        <f>#REF!*#REF!</f>
        <v>#REF!</v>
      </c>
    </row>
    <row r="183" spans="1:4" hidden="1" x14ac:dyDescent="0.45">
      <c r="A183" s="5">
        <v>6</v>
      </c>
      <c r="B183" s="6"/>
      <c r="C183" s="34" t="s">
        <v>117</v>
      </c>
      <c r="D183" s="16" t="e">
        <f>#REF!*#REF!</f>
        <v>#REF!</v>
      </c>
    </row>
    <row r="184" spans="1:4" hidden="1" x14ac:dyDescent="0.45">
      <c r="A184" s="5">
        <v>7</v>
      </c>
      <c r="B184" s="6"/>
      <c r="C184" s="34" t="s">
        <v>118</v>
      </c>
      <c r="D184" s="16" t="e">
        <f>#REF!*#REF!</f>
        <v>#REF!</v>
      </c>
    </row>
    <row r="185" spans="1:4" hidden="1" x14ac:dyDescent="0.45">
      <c r="A185" s="5">
        <v>8</v>
      </c>
      <c r="B185" s="6"/>
      <c r="C185" s="34" t="s">
        <v>119</v>
      </c>
      <c r="D185" s="16" t="e">
        <f>#REF!*#REF!</f>
        <v>#REF!</v>
      </c>
    </row>
    <row r="186" spans="1:4" hidden="1" x14ac:dyDescent="0.45">
      <c r="A186" s="5">
        <v>9</v>
      </c>
      <c r="B186" s="6"/>
      <c r="C186" s="34" t="s">
        <v>120</v>
      </c>
      <c r="D186" s="16" t="e">
        <f>#REF!*#REF!</f>
        <v>#REF!</v>
      </c>
    </row>
    <row r="187" spans="1:4" hidden="1" x14ac:dyDescent="0.45">
      <c r="A187" s="5">
        <v>10</v>
      </c>
      <c r="B187" s="6"/>
      <c r="C187" s="34" t="s">
        <v>121</v>
      </c>
      <c r="D187" s="16" t="e">
        <f>#REF!*#REF!</f>
        <v>#REF!</v>
      </c>
    </row>
    <row r="188" spans="1:4" ht="40.5" hidden="1" x14ac:dyDescent="0.45">
      <c r="A188" s="5">
        <v>11</v>
      </c>
      <c r="B188" s="6"/>
      <c r="C188" s="34" t="s">
        <v>65</v>
      </c>
      <c r="D188" s="16" t="e">
        <f>#REF!*#REF!</f>
        <v>#REF!</v>
      </c>
    </row>
    <row r="189" spans="1:4" ht="27" hidden="1" x14ac:dyDescent="0.45">
      <c r="A189" s="5">
        <v>12</v>
      </c>
      <c r="B189" s="6"/>
      <c r="C189" s="34" t="s">
        <v>178</v>
      </c>
      <c r="D189" s="16" t="e">
        <f>#REF!*#REF!</f>
        <v>#REF!</v>
      </c>
    </row>
    <row r="190" spans="1:4" hidden="1" x14ac:dyDescent="0.45">
      <c r="A190" s="5"/>
      <c r="B190" s="6"/>
      <c r="C190" s="20" t="s">
        <v>122</v>
      </c>
      <c r="D190" s="24"/>
    </row>
    <row r="191" spans="1:4" hidden="1" x14ac:dyDescent="0.45">
      <c r="A191" s="5">
        <v>1</v>
      </c>
      <c r="B191" s="6"/>
      <c r="C191" s="34" t="s">
        <v>368</v>
      </c>
      <c r="D191" s="16" t="e">
        <f>#REF!*#REF!</f>
        <v>#REF!</v>
      </c>
    </row>
    <row r="192" spans="1:4" hidden="1" x14ac:dyDescent="0.45">
      <c r="A192" s="5">
        <v>2</v>
      </c>
      <c r="B192" s="6"/>
      <c r="C192" s="34" t="s">
        <v>123</v>
      </c>
      <c r="D192" s="16" t="e">
        <f>#REF!*#REF!</f>
        <v>#REF!</v>
      </c>
    </row>
    <row r="193" spans="1:4" hidden="1" x14ac:dyDescent="0.45">
      <c r="A193" s="5">
        <v>3</v>
      </c>
      <c r="B193" s="6"/>
      <c r="C193" s="34" t="s">
        <v>124</v>
      </c>
      <c r="D193" s="16" t="e">
        <f>#REF!*#REF!</f>
        <v>#REF!</v>
      </c>
    </row>
    <row r="194" spans="1:4" hidden="1" x14ac:dyDescent="0.45">
      <c r="A194" s="5">
        <v>4</v>
      </c>
      <c r="B194" s="6"/>
      <c r="C194" s="34" t="s">
        <v>125</v>
      </c>
      <c r="D194" s="16" t="e">
        <f>#REF!*#REF!</f>
        <v>#REF!</v>
      </c>
    </row>
    <row r="195" spans="1:4" hidden="1" x14ac:dyDescent="0.45">
      <c r="A195" s="5">
        <v>5</v>
      </c>
      <c r="B195" s="6"/>
      <c r="C195" s="34" t="s">
        <v>126</v>
      </c>
      <c r="D195" s="16" t="e">
        <f>#REF!*#REF!</f>
        <v>#REF!</v>
      </c>
    </row>
    <row r="196" spans="1:4" hidden="1" x14ac:dyDescent="0.45">
      <c r="A196" s="5">
        <v>6</v>
      </c>
      <c r="B196" s="6"/>
      <c r="C196" s="34" t="s">
        <v>127</v>
      </c>
      <c r="D196" s="16" t="e">
        <f>#REF!*#REF!</f>
        <v>#REF!</v>
      </c>
    </row>
    <row r="197" spans="1:4" hidden="1" x14ac:dyDescent="0.45">
      <c r="A197" s="5">
        <v>7</v>
      </c>
      <c r="B197" s="6"/>
      <c r="C197" s="34" t="s">
        <v>128</v>
      </c>
      <c r="D197" s="16" t="e">
        <f>#REF!*#REF!</f>
        <v>#REF!</v>
      </c>
    </row>
    <row r="198" spans="1:4" hidden="1" x14ac:dyDescent="0.45">
      <c r="A198" s="5">
        <v>8</v>
      </c>
      <c r="B198" s="6"/>
      <c r="C198" s="34" t="s">
        <v>129</v>
      </c>
      <c r="D198" s="16" t="e">
        <f>#REF!*#REF!</f>
        <v>#REF!</v>
      </c>
    </row>
    <row r="199" spans="1:4" hidden="1" x14ac:dyDescent="0.45">
      <c r="A199" s="5">
        <v>9</v>
      </c>
      <c r="B199" s="6"/>
      <c r="C199" s="34" t="s">
        <v>130</v>
      </c>
      <c r="D199" s="16" t="e">
        <f>#REF!*#REF!</f>
        <v>#REF!</v>
      </c>
    </row>
    <row r="200" spans="1:4" hidden="1" x14ac:dyDescent="0.45">
      <c r="A200" s="5">
        <v>10</v>
      </c>
      <c r="B200" s="6"/>
      <c r="C200" s="34" t="s">
        <v>131</v>
      </c>
      <c r="D200" s="16" t="e">
        <f>#REF!*#REF!</f>
        <v>#REF!</v>
      </c>
    </row>
    <row r="201" spans="1:4" hidden="1" x14ac:dyDescent="0.45">
      <c r="A201" s="5">
        <v>11</v>
      </c>
      <c r="B201" s="6"/>
      <c r="C201" s="34" t="s">
        <v>132</v>
      </c>
      <c r="D201" s="16" t="e">
        <f>#REF!*#REF!</f>
        <v>#REF!</v>
      </c>
    </row>
    <row r="202" spans="1:4" hidden="1" x14ac:dyDescent="0.45">
      <c r="A202" s="5">
        <v>12</v>
      </c>
      <c r="B202" s="6"/>
      <c r="C202" s="34" t="s">
        <v>133</v>
      </c>
      <c r="D202" s="16" t="e">
        <f>#REF!*#REF!</f>
        <v>#REF!</v>
      </c>
    </row>
    <row r="203" spans="1:4" ht="40.5" hidden="1" x14ac:dyDescent="0.45">
      <c r="A203" s="5">
        <v>13</v>
      </c>
      <c r="B203" s="6"/>
      <c r="C203" s="34" t="s">
        <v>65</v>
      </c>
      <c r="D203" s="16" t="e">
        <f>#REF!*#REF!</f>
        <v>#REF!</v>
      </c>
    </row>
    <row r="204" spans="1:4" x14ac:dyDescent="0.45">
      <c r="A204" s="9"/>
      <c r="B204" s="9"/>
      <c r="C204" s="9" t="s">
        <v>34</v>
      </c>
      <c r="D204" s="29">
        <f>'Preventiv Punimesh'!F205</f>
        <v>0</v>
      </c>
    </row>
    <row r="205" spans="1:4" x14ac:dyDescent="0.45">
      <c r="A205" s="4"/>
      <c r="B205" s="4"/>
      <c r="C205" s="4" t="s">
        <v>135</v>
      </c>
      <c r="D205" s="4"/>
    </row>
    <row r="206" spans="1:4" hidden="1" x14ac:dyDescent="0.45">
      <c r="A206" s="14"/>
      <c r="B206" s="14"/>
      <c r="C206" s="14" t="s">
        <v>151</v>
      </c>
      <c r="D206" s="14"/>
    </row>
    <row r="207" spans="1:4" hidden="1" x14ac:dyDescent="0.45">
      <c r="A207" s="5">
        <v>1</v>
      </c>
      <c r="B207" s="6"/>
      <c r="C207" s="6" t="s">
        <v>179</v>
      </c>
      <c r="D207" s="16" t="e">
        <f>#REF!*#REF!</f>
        <v>#REF!</v>
      </c>
    </row>
    <row r="208" spans="1:4" hidden="1" x14ac:dyDescent="0.45">
      <c r="A208" s="5">
        <v>2</v>
      </c>
      <c r="B208" s="6"/>
      <c r="C208" s="6" t="s">
        <v>180</v>
      </c>
      <c r="D208" s="16" t="e">
        <f>#REF!*#REF!</f>
        <v>#REF!</v>
      </c>
    </row>
    <row r="209" spans="1:4" hidden="1" x14ac:dyDescent="0.45">
      <c r="A209" s="5">
        <v>3</v>
      </c>
      <c r="B209" s="6"/>
      <c r="C209" s="6" t="s">
        <v>181</v>
      </c>
      <c r="D209" s="16" t="e">
        <f>#REF!*#REF!</f>
        <v>#REF!</v>
      </c>
    </row>
    <row r="210" spans="1:4" hidden="1" x14ac:dyDescent="0.45">
      <c r="A210" s="5">
        <v>4</v>
      </c>
      <c r="B210" s="6"/>
      <c r="C210" s="6" t="s">
        <v>182</v>
      </c>
      <c r="D210" s="16" t="e">
        <f>#REF!*#REF!</f>
        <v>#REF!</v>
      </c>
    </row>
    <row r="211" spans="1:4" hidden="1" x14ac:dyDescent="0.45">
      <c r="A211" s="5">
        <v>5</v>
      </c>
      <c r="B211" s="6"/>
      <c r="C211" s="6" t="s">
        <v>183</v>
      </c>
      <c r="D211" s="16" t="e">
        <f>#REF!*#REF!</f>
        <v>#REF!</v>
      </c>
    </row>
    <row r="212" spans="1:4" hidden="1" x14ac:dyDescent="0.45">
      <c r="A212" s="5">
        <v>6</v>
      </c>
      <c r="B212" s="6"/>
      <c r="C212" s="6" t="s">
        <v>184</v>
      </c>
      <c r="D212" s="16" t="e">
        <f>#REF!*#REF!</f>
        <v>#REF!</v>
      </c>
    </row>
    <row r="213" spans="1:4" hidden="1" x14ac:dyDescent="0.45">
      <c r="A213" s="5">
        <v>7</v>
      </c>
      <c r="B213" s="6"/>
      <c r="C213" s="6" t="s">
        <v>185</v>
      </c>
      <c r="D213" s="16" t="e">
        <f>#REF!*#REF!</f>
        <v>#REF!</v>
      </c>
    </row>
    <row r="214" spans="1:4" hidden="1" x14ac:dyDescent="0.45">
      <c r="A214" s="5">
        <v>8</v>
      </c>
      <c r="B214" s="6"/>
      <c r="C214" s="6" t="s">
        <v>186</v>
      </c>
      <c r="D214" s="16" t="e">
        <f>#REF!*#REF!</f>
        <v>#REF!</v>
      </c>
    </row>
    <row r="215" spans="1:4" hidden="1" x14ac:dyDescent="0.45">
      <c r="A215" s="5">
        <v>9</v>
      </c>
      <c r="B215" s="6"/>
      <c r="C215" s="6" t="s">
        <v>187</v>
      </c>
      <c r="D215" s="16" t="e">
        <f>#REF!*#REF!</f>
        <v>#REF!</v>
      </c>
    </row>
    <row r="216" spans="1:4" hidden="1" x14ac:dyDescent="0.45">
      <c r="A216" s="5">
        <v>10</v>
      </c>
      <c r="B216" s="6"/>
      <c r="C216" s="6" t="s">
        <v>188</v>
      </c>
      <c r="D216" s="16" t="e">
        <f>#REF!*#REF!</f>
        <v>#REF!</v>
      </c>
    </row>
    <row r="217" spans="1:4" hidden="1" x14ac:dyDescent="0.45">
      <c r="A217" s="5">
        <v>11</v>
      </c>
      <c r="B217" s="6"/>
      <c r="C217" s="6" t="s">
        <v>189</v>
      </c>
      <c r="D217" s="16" t="e">
        <f>#REF!*#REF!</f>
        <v>#REF!</v>
      </c>
    </row>
    <row r="218" spans="1:4" hidden="1" x14ac:dyDescent="0.45">
      <c r="A218" s="5">
        <v>12</v>
      </c>
      <c r="B218" s="6"/>
      <c r="C218" s="6" t="s">
        <v>190</v>
      </c>
      <c r="D218" s="16" t="e">
        <f>#REF!*#REF!</f>
        <v>#REF!</v>
      </c>
    </row>
    <row r="219" spans="1:4" hidden="1" x14ac:dyDescent="0.45">
      <c r="A219" s="5">
        <v>13</v>
      </c>
      <c r="B219" s="6"/>
      <c r="C219" s="6" t="s">
        <v>191</v>
      </c>
      <c r="D219" s="16" t="e">
        <f>#REF!*#REF!</f>
        <v>#REF!</v>
      </c>
    </row>
    <row r="220" spans="1:4" hidden="1" x14ac:dyDescent="0.45">
      <c r="A220" s="5">
        <v>14</v>
      </c>
      <c r="B220" s="6"/>
      <c r="C220" s="6" t="s">
        <v>192</v>
      </c>
      <c r="D220" s="16" t="e">
        <f>#REF!*#REF!</f>
        <v>#REF!</v>
      </c>
    </row>
    <row r="221" spans="1:4" hidden="1" x14ac:dyDescent="0.45">
      <c r="A221" s="5">
        <v>15</v>
      </c>
      <c r="B221" s="6"/>
      <c r="C221" s="6" t="s">
        <v>193</v>
      </c>
      <c r="D221" s="16" t="e">
        <f>#REF!*#REF!</f>
        <v>#REF!</v>
      </c>
    </row>
    <row r="222" spans="1:4" hidden="1" x14ac:dyDescent="0.45">
      <c r="A222" s="5">
        <v>16</v>
      </c>
      <c r="B222" s="6"/>
      <c r="C222" s="6" t="s">
        <v>194</v>
      </c>
      <c r="D222" s="16" t="e">
        <f>#REF!*#REF!</f>
        <v>#REF!</v>
      </c>
    </row>
    <row r="223" spans="1:4" hidden="1" x14ac:dyDescent="0.45">
      <c r="A223" s="5">
        <v>17</v>
      </c>
      <c r="B223" s="6"/>
      <c r="C223" s="6" t="s">
        <v>195</v>
      </c>
      <c r="D223" s="16" t="e">
        <f>#REF!*#REF!</f>
        <v>#REF!</v>
      </c>
    </row>
    <row r="224" spans="1:4" hidden="1" x14ac:dyDescent="0.45">
      <c r="A224" s="5">
        <v>18</v>
      </c>
      <c r="B224" s="6"/>
      <c r="C224" s="6" t="s">
        <v>196</v>
      </c>
      <c r="D224" s="16" t="e">
        <f>#REF!*#REF!</f>
        <v>#REF!</v>
      </c>
    </row>
    <row r="225" spans="1:4" hidden="1" x14ac:dyDescent="0.45">
      <c r="A225" s="5">
        <v>19</v>
      </c>
      <c r="B225" s="6"/>
      <c r="C225" s="6" t="s">
        <v>197</v>
      </c>
      <c r="D225" s="16" t="e">
        <f>#REF!*#REF!</f>
        <v>#REF!</v>
      </c>
    </row>
    <row r="226" spans="1:4" hidden="1" x14ac:dyDescent="0.45">
      <c r="A226" s="5">
        <v>20</v>
      </c>
      <c r="B226" s="6"/>
      <c r="C226" s="6" t="s">
        <v>198</v>
      </c>
      <c r="D226" s="16" t="e">
        <f>#REF!*#REF!</f>
        <v>#REF!</v>
      </c>
    </row>
    <row r="227" spans="1:4" hidden="1" x14ac:dyDescent="0.45">
      <c r="A227" s="5">
        <v>21</v>
      </c>
      <c r="B227" s="6"/>
      <c r="C227" s="6" t="s">
        <v>199</v>
      </c>
      <c r="D227" s="16" t="e">
        <f>#REF!*#REF!</f>
        <v>#REF!</v>
      </c>
    </row>
    <row r="228" spans="1:4" hidden="1" x14ac:dyDescent="0.45">
      <c r="A228" s="5">
        <v>22</v>
      </c>
      <c r="B228" s="6"/>
      <c r="C228" s="6" t="s">
        <v>200</v>
      </c>
      <c r="D228" s="16" t="e">
        <f>#REF!*#REF!</f>
        <v>#REF!</v>
      </c>
    </row>
    <row r="229" spans="1:4" hidden="1" x14ac:dyDescent="0.45">
      <c r="A229" s="5">
        <v>23</v>
      </c>
      <c r="B229" s="6"/>
      <c r="C229" s="6" t="s">
        <v>201</v>
      </c>
      <c r="D229" s="16" t="e">
        <f>#REF!*#REF!</f>
        <v>#REF!</v>
      </c>
    </row>
    <row r="230" spans="1:4" hidden="1" x14ac:dyDescent="0.45">
      <c r="A230" s="5">
        <v>24</v>
      </c>
      <c r="B230" s="6"/>
      <c r="C230" s="6" t="s">
        <v>202</v>
      </c>
      <c r="D230" s="16" t="e">
        <f>#REF!*#REF!</f>
        <v>#REF!</v>
      </c>
    </row>
    <row r="231" spans="1:4" hidden="1" x14ac:dyDescent="0.45">
      <c r="A231" s="5">
        <v>25</v>
      </c>
      <c r="B231" s="6"/>
      <c r="C231" s="6" t="s">
        <v>203</v>
      </c>
      <c r="D231" s="16" t="e">
        <f>#REF!*#REF!</f>
        <v>#REF!</v>
      </c>
    </row>
    <row r="232" spans="1:4" hidden="1" x14ac:dyDescent="0.45">
      <c r="A232" s="5">
        <v>26</v>
      </c>
      <c r="B232" s="6"/>
      <c r="C232" s="6" t="s">
        <v>204</v>
      </c>
      <c r="D232" s="16" t="e">
        <f>#REF!*#REF!</f>
        <v>#REF!</v>
      </c>
    </row>
    <row r="233" spans="1:4" hidden="1" x14ac:dyDescent="0.45">
      <c r="A233" s="5">
        <v>27</v>
      </c>
      <c r="B233" s="6"/>
      <c r="C233" s="6" t="s">
        <v>205</v>
      </c>
      <c r="D233" s="16" t="e">
        <f>#REF!*#REF!</f>
        <v>#REF!</v>
      </c>
    </row>
    <row r="234" spans="1:4" hidden="1" x14ac:dyDescent="0.45">
      <c r="A234" s="5">
        <v>28</v>
      </c>
      <c r="B234" s="6"/>
      <c r="C234" s="6" t="s">
        <v>206</v>
      </c>
      <c r="D234" s="16" t="e">
        <f>#REF!*#REF!</f>
        <v>#REF!</v>
      </c>
    </row>
    <row r="235" spans="1:4" hidden="1" x14ac:dyDescent="0.45">
      <c r="A235" s="5">
        <v>29</v>
      </c>
      <c r="B235" s="6"/>
      <c r="C235" s="6" t="s">
        <v>207</v>
      </c>
      <c r="D235" s="16" t="e">
        <f>#REF!*#REF!</f>
        <v>#REF!</v>
      </c>
    </row>
    <row r="236" spans="1:4" hidden="1" x14ac:dyDescent="0.45">
      <c r="A236" s="5">
        <v>30</v>
      </c>
      <c r="B236" s="6"/>
      <c r="C236" s="6" t="s">
        <v>208</v>
      </c>
      <c r="D236" s="16" t="e">
        <f>#REF!*#REF!</f>
        <v>#REF!</v>
      </c>
    </row>
    <row r="237" spans="1:4" hidden="1" x14ac:dyDescent="0.45">
      <c r="A237" s="5">
        <v>31</v>
      </c>
      <c r="B237" s="6"/>
      <c r="C237" s="6" t="s">
        <v>209</v>
      </c>
      <c r="D237" s="16" t="e">
        <f>#REF!*#REF!</f>
        <v>#REF!</v>
      </c>
    </row>
    <row r="238" spans="1:4" hidden="1" x14ac:dyDescent="0.45">
      <c r="A238" s="5">
        <v>32</v>
      </c>
      <c r="B238" s="6"/>
      <c r="C238" s="6" t="s">
        <v>210</v>
      </c>
      <c r="D238" s="16" t="e">
        <f>#REF!*#REF!</f>
        <v>#REF!</v>
      </c>
    </row>
    <row r="239" spans="1:4" hidden="1" x14ac:dyDescent="0.45">
      <c r="A239" s="5">
        <v>33</v>
      </c>
      <c r="B239" s="6"/>
      <c r="C239" s="6" t="s">
        <v>211</v>
      </c>
      <c r="D239" s="16" t="e">
        <f>#REF!*#REF!</f>
        <v>#REF!</v>
      </c>
    </row>
    <row r="240" spans="1:4" hidden="1" x14ac:dyDescent="0.45">
      <c r="A240" s="5">
        <v>34</v>
      </c>
      <c r="B240" s="6"/>
      <c r="C240" s="6" t="s">
        <v>212</v>
      </c>
      <c r="D240" s="16" t="e">
        <f>#REF!*#REF!</f>
        <v>#REF!</v>
      </c>
    </row>
    <row r="241" spans="1:13" hidden="1" x14ac:dyDescent="0.45">
      <c r="A241" s="5">
        <v>35</v>
      </c>
      <c r="B241" s="6"/>
      <c r="C241" s="6" t="s">
        <v>213</v>
      </c>
      <c r="D241" s="16" t="e">
        <f>#REF!*#REF!</f>
        <v>#REF!</v>
      </c>
    </row>
    <row r="242" spans="1:13" hidden="1" x14ac:dyDescent="0.45">
      <c r="A242" s="5">
        <v>36</v>
      </c>
      <c r="B242" s="6"/>
      <c r="C242" s="6" t="s">
        <v>214</v>
      </c>
      <c r="D242" s="16" t="e">
        <f>#REF!*#REF!</f>
        <v>#REF!</v>
      </c>
    </row>
    <row r="243" spans="1:13" hidden="1" x14ac:dyDescent="0.45">
      <c r="A243" s="5">
        <v>37</v>
      </c>
      <c r="B243" s="6"/>
      <c r="C243" s="6" t="s">
        <v>215</v>
      </c>
      <c r="D243" s="16" t="e">
        <f>#REF!*#REF!</f>
        <v>#REF!</v>
      </c>
    </row>
    <row r="244" spans="1:13" hidden="1" x14ac:dyDescent="0.45">
      <c r="A244" s="5">
        <v>38</v>
      </c>
      <c r="B244" s="6"/>
      <c r="C244" s="6" t="s">
        <v>216</v>
      </c>
      <c r="D244" s="16" t="e">
        <f>#REF!*#REF!</f>
        <v>#REF!</v>
      </c>
    </row>
    <row r="245" spans="1:13" hidden="1" x14ac:dyDescent="0.45">
      <c r="A245" s="5">
        <v>39</v>
      </c>
      <c r="B245" s="6"/>
      <c r="C245" s="6" t="s">
        <v>217</v>
      </c>
      <c r="D245" s="16" t="e">
        <f>#REF!*#REF!</f>
        <v>#REF!</v>
      </c>
    </row>
    <row r="246" spans="1:13" hidden="1" x14ac:dyDescent="0.45">
      <c r="A246" s="5">
        <v>40</v>
      </c>
      <c r="B246" s="6"/>
      <c r="C246" s="6" t="s">
        <v>218</v>
      </c>
      <c r="D246" s="16" t="e">
        <f>#REF!*#REF!</f>
        <v>#REF!</v>
      </c>
    </row>
    <row r="247" spans="1:13" hidden="1" x14ac:dyDescent="0.45">
      <c r="A247" s="5">
        <v>41</v>
      </c>
      <c r="B247" s="6"/>
      <c r="C247" s="6" t="s">
        <v>219</v>
      </c>
      <c r="D247" s="16" t="e">
        <f>#REF!*#REF!</f>
        <v>#REF!</v>
      </c>
    </row>
    <row r="248" spans="1:13" hidden="1" x14ac:dyDescent="0.45">
      <c r="A248" s="5">
        <v>42</v>
      </c>
      <c r="B248" s="6"/>
      <c r="C248" s="6" t="s">
        <v>220</v>
      </c>
      <c r="D248" s="16" t="e">
        <f>#REF!*#REF!</f>
        <v>#REF!</v>
      </c>
    </row>
    <row r="249" spans="1:13" ht="27" hidden="1" x14ac:dyDescent="0.45">
      <c r="A249" s="5">
        <v>43</v>
      </c>
      <c r="B249" s="6"/>
      <c r="C249" s="6" t="s">
        <v>221</v>
      </c>
      <c r="D249" s="16" t="e">
        <f>#REF!*#REF!</f>
        <v>#REF!</v>
      </c>
    </row>
    <row r="250" spans="1:13" hidden="1" x14ac:dyDescent="0.45">
      <c r="A250" s="14"/>
      <c r="B250" s="14"/>
      <c r="C250" s="14" t="s">
        <v>151</v>
      </c>
      <c r="D250" s="14"/>
    </row>
    <row r="251" spans="1:13" hidden="1" x14ac:dyDescent="0.45">
      <c r="A251" s="5">
        <v>1</v>
      </c>
      <c r="B251" s="6"/>
      <c r="C251" s="6" t="s">
        <v>222</v>
      </c>
      <c r="D251" s="16" t="e">
        <f>#REF!*#REF!</f>
        <v>#REF!</v>
      </c>
    </row>
    <row r="252" spans="1:13" hidden="1" x14ac:dyDescent="0.45">
      <c r="A252" s="5">
        <v>2</v>
      </c>
      <c r="B252" s="6"/>
      <c r="C252" s="6" t="s">
        <v>223</v>
      </c>
      <c r="D252" s="16" t="e">
        <f>#REF!*#REF!</f>
        <v>#REF!</v>
      </c>
      <c r="F252" s="40"/>
    </row>
    <row r="253" spans="1:13" hidden="1" x14ac:dyDescent="0.45">
      <c r="A253" s="5">
        <v>3</v>
      </c>
      <c r="B253" s="6"/>
      <c r="C253" s="6" t="s">
        <v>224</v>
      </c>
      <c r="D253" s="16" t="e">
        <f>#REF!*#REF!</f>
        <v>#REF!</v>
      </c>
    </row>
    <row r="254" spans="1:13" hidden="1" x14ac:dyDescent="0.45">
      <c r="A254" s="5">
        <v>4</v>
      </c>
      <c r="B254" s="6"/>
      <c r="C254" s="6" t="s">
        <v>225</v>
      </c>
      <c r="D254" s="16" t="e">
        <f>#REF!*#REF!</f>
        <v>#REF!</v>
      </c>
    </row>
    <row r="255" spans="1:13" hidden="1" x14ac:dyDescent="0.45">
      <c r="A255" s="5">
        <v>5</v>
      </c>
      <c r="B255" s="6"/>
      <c r="C255" s="6" t="s">
        <v>226</v>
      </c>
      <c r="D255" s="16" t="e">
        <f>#REF!*#REF!</f>
        <v>#REF!</v>
      </c>
    </row>
    <row r="256" spans="1:13" hidden="1" x14ac:dyDescent="0.45">
      <c r="A256" s="5">
        <v>6</v>
      </c>
      <c r="B256" s="6"/>
      <c r="C256" s="6" t="s">
        <v>227</v>
      </c>
      <c r="D256" s="16" t="e">
        <f>#REF!*#REF!</f>
        <v>#REF!</v>
      </c>
      <c r="M256" s="40"/>
    </row>
    <row r="257" spans="1:15" hidden="1" x14ac:dyDescent="0.45">
      <c r="A257" s="5">
        <v>7</v>
      </c>
      <c r="B257" s="6"/>
      <c r="C257" s="6" t="s">
        <v>228</v>
      </c>
      <c r="D257" s="16" t="e">
        <f>#REF!*#REF!</f>
        <v>#REF!</v>
      </c>
      <c r="O257" s="40"/>
    </row>
    <row r="258" spans="1:15" hidden="1" x14ac:dyDescent="0.45">
      <c r="A258" s="5">
        <v>8</v>
      </c>
      <c r="B258" s="6"/>
      <c r="C258" s="6" t="s">
        <v>229</v>
      </c>
      <c r="D258" s="16" t="e">
        <f>#REF!*#REF!</f>
        <v>#REF!</v>
      </c>
    </row>
    <row r="259" spans="1:15" hidden="1" x14ac:dyDescent="0.45">
      <c r="A259" s="5">
        <v>9</v>
      </c>
      <c r="B259" s="6"/>
      <c r="C259" s="6" t="s">
        <v>230</v>
      </c>
      <c r="D259" s="16" t="e">
        <f>#REF!*#REF!</f>
        <v>#REF!</v>
      </c>
    </row>
    <row r="260" spans="1:15" hidden="1" x14ac:dyDescent="0.45">
      <c r="A260" s="5">
        <v>10</v>
      </c>
      <c r="B260" s="6"/>
      <c r="C260" s="6" t="s">
        <v>231</v>
      </c>
      <c r="D260" s="16" t="e">
        <f>#REF!*#REF!</f>
        <v>#REF!</v>
      </c>
    </row>
    <row r="261" spans="1:15" hidden="1" x14ac:dyDescent="0.45">
      <c r="A261" s="5">
        <v>11</v>
      </c>
      <c r="B261" s="6"/>
      <c r="C261" s="6" t="s">
        <v>232</v>
      </c>
      <c r="D261" s="16" t="e">
        <f>#REF!*#REF!</f>
        <v>#REF!</v>
      </c>
    </row>
    <row r="262" spans="1:15" hidden="1" x14ac:dyDescent="0.45">
      <c r="A262" s="5">
        <v>12</v>
      </c>
      <c r="B262" s="6"/>
      <c r="C262" s="6" t="s">
        <v>233</v>
      </c>
      <c r="D262" s="16" t="e">
        <f>#REF!*#REF!</f>
        <v>#REF!</v>
      </c>
    </row>
    <row r="263" spans="1:15" hidden="1" x14ac:dyDescent="0.45">
      <c r="A263" s="5">
        <v>13</v>
      </c>
      <c r="B263" s="6"/>
      <c r="C263" s="6" t="s">
        <v>234</v>
      </c>
      <c r="D263" s="16" t="e">
        <f>#REF!*#REF!</f>
        <v>#REF!</v>
      </c>
    </row>
    <row r="264" spans="1:15" hidden="1" x14ac:dyDescent="0.45">
      <c r="A264" s="5">
        <v>14</v>
      </c>
      <c r="B264" s="6"/>
      <c r="C264" s="6" t="s">
        <v>235</v>
      </c>
      <c r="D264" s="16" t="e">
        <f>#REF!*#REF!</f>
        <v>#REF!</v>
      </c>
    </row>
    <row r="265" spans="1:15" hidden="1" x14ac:dyDescent="0.45">
      <c r="A265" s="5">
        <v>15</v>
      </c>
      <c r="B265" s="6"/>
      <c r="C265" s="6" t="s">
        <v>236</v>
      </c>
      <c r="D265" s="16" t="e">
        <f>#REF!*#REF!</f>
        <v>#REF!</v>
      </c>
    </row>
    <row r="266" spans="1:15" hidden="1" x14ac:dyDescent="0.45">
      <c r="A266" s="5">
        <v>16</v>
      </c>
      <c r="B266" s="6"/>
      <c r="C266" s="6" t="s">
        <v>237</v>
      </c>
      <c r="D266" s="16" t="e">
        <f>#REF!*#REF!</f>
        <v>#REF!</v>
      </c>
    </row>
    <row r="267" spans="1:15" hidden="1" x14ac:dyDescent="0.45">
      <c r="A267" s="5">
        <v>17</v>
      </c>
      <c r="B267" s="6"/>
      <c r="C267" s="6" t="s">
        <v>238</v>
      </c>
      <c r="D267" s="16" t="e">
        <f>#REF!*#REF!</f>
        <v>#REF!</v>
      </c>
    </row>
    <row r="268" spans="1:15" hidden="1" x14ac:dyDescent="0.45">
      <c r="A268" s="5">
        <v>18</v>
      </c>
      <c r="B268" s="6"/>
      <c r="C268" s="6" t="s">
        <v>239</v>
      </c>
      <c r="D268" s="16" t="e">
        <f>#REF!*#REF!</f>
        <v>#REF!</v>
      </c>
    </row>
    <row r="269" spans="1:15" hidden="1" x14ac:dyDescent="0.45">
      <c r="A269" s="5">
        <v>19</v>
      </c>
      <c r="B269" s="6"/>
      <c r="C269" s="6" t="s">
        <v>240</v>
      </c>
      <c r="D269" s="16" t="e">
        <f>#REF!*#REF!</f>
        <v>#REF!</v>
      </c>
    </row>
    <row r="270" spans="1:15" hidden="1" x14ac:dyDescent="0.45">
      <c r="A270" s="5">
        <v>20</v>
      </c>
      <c r="B270" s="6"/>
      <c r="C270" s="6" t="s">
        <v>241</v>
      </c>
      <c r="D270" s="16" t="e">
        <f>#REF!*#REF!</f>
        <v>#REF!</v>
      </c>
    </row>
    <row r="271" spans="1:15" hidden="1" x14ac:dyDescent="0.45">
      <c r="A271" s="5">
        <v>21</v>
      </c>
      <c r="B271" s="6"/>
      <c r="C271" s="6" t="s">
        <v>242</v>
      </c>
      <c r="D271" s="16" t="e">
        <f>#REF!*#REF!</f>
        <v>#REF!</v>
      </c>
    </row>
    <row r="272" spans="1:15" hidden="1" x14ac:dyDescent="0.45">
      <c r="A272" s="5">
        <v>22</v>
      </c>
      <c r="B272" s="6"/>
      <c r="C272" s="6" t="s">
        <v>243</v>
      </c>
      <c r="D272" s="16" t="e">
        <f>#REF!*#REF!</f>
        <v>#REF!</v>
      </c>
    </row>
    <row r="273" spans="1:4" hidden="1" x14ac:dyDescent="0.45">
      <c r="A273" s="5">
        <v>23</v>
      </c>
      <c r="B273" s="6"/>
      <c r="C273" s="6" t="s">
        <v>244</v>
      </c>
      <c r="D273" s="16" t="e">
        <f>#REF!*#REF!</f>
        <v>#REF!</v>
      </c>
    </row>
    <row r="274" spans="1:4" hidden="1" x14ac:dyDescent="0.45">
      <c r="A274" s="5">
        <v>24</v>
      </c>
      <c r="B274" s="6"/>
      <c r="C274" s="6" t="s">
        <v>245</v>
      </c>
      <c r="D274" s="16" t="e">
        <f>#REF!*#REF!</f>
        <v>#REF!</v>
      </c>
    </row>
    <row r="275" spans="1:4" hidden="1" x14ac:dyDescent="0.45">
      <c r="A275" s="5">
        <v>25</v>
      </c>
      <c r="B275" s="6"/>
      <c r="C275" s="6" t="s">
        <v>246</v>
      </c>
      <c r="D275" s="16" t="e">
        <f>#REF!*#REF!</f>
        <v>#REF!</v>
      </c>
    </row>
    <row r="276" spans="1:4" hidden="1" x14ac:dyDescent="0.45">
      <c r="A276" s="5">
        <v>26</v>
      </c>
      <c r="B276" s="6"/>
      <c r="C276" s="6" t="s">
        <v>247</v>
      </c>
      <c r="D276" s="16" t="e">
        <f>#REF!*#REF!</f>
        <v>#REF!</v>
      </c>
    </row>
    <row r="277" spans="1:4" hidden="1" x14ac:dyDescent="0.45">
      <c r="A277" s="5">
        <v>27</v>
      </c>
      <c r="B277" s="6"/>
      <c r="C277" s="6" t="s">
        <v>248</v>
      </c>
      <c r="D277" s="16" t="e">
        <f>#REF!*#REF!</f>
        <v>#REF!</v>
      </c>
    </row>
    <row r="278" spans="1:4" hidden="1" x14ac:dyDescent="0.45">
      <c r="A278" s="5">
        <v>28</v>
      </c>
      <c r="B278" s="6"/>
      <c r="C278" s="6" t="s">
        <v>249</v>
      </c>
      <c r="D278" s="16" t="e">
        <f>#REF!*#REF!</f>
        <v>#REF!</v>
      </c>
    </row>
    <row r="279" spans="1:4" hidden="1" x14ac:dyDescent="0.45">
      <c r="A279" s="5">
        <v>29</v>
      </c>
      <c r="B279" s="6"/>
      <c r="C279" s="6" t="s">
        <v>250</v>
      </c>
      <c r="D279" s="16" t="e">
        <f>#REF!*#REF!</f>
        <v>#REF!</v>
      </c>
    </row>
    <row r="280" spans="1:4" hidden="1" x14ac:dyDescent="0.45">
      <c r="A280" s="5">
        <v>30</v>
      </c>
      <c r="B280" s="6"/>
      <c r="C280" s="6" t="s">
        <v>251</v>
      </c>
      <c r="D280" s="16" t="e">
        <f>#REF!*#REF!</f>
        <v>#REF!</v>
      </c>
    </row>
    <row r="281" spans="1:4" hidden="1" x14ac:dyDescent="0.45">
      <c r="A281" s="5">
        <v>31</v>
      </c>
      <c r="B281" s="6"/>
      <c r="C281" s="6" t="s">
        <v>252</v>
      </c>
      <c r="D281" s="16" t="e">
        <f>#REF!*#REF!</f>
        <v>#REF!</v>
      </c>
    </row>
    <row r="282" spans="1:4" hidden="1" x14ac:dyDescent="0.45">
      <c r="A282" s="5">
        <v>32</v>
      </c>
      <c r="B282" s="6"/>
      <c r="C282" s="6" t="s">
        <v>253</v>
      </c>
      <c r="D282" s="16" t="e">
        <f>#REF!*#REF!</f>
        <v>#REF!</v>
      </c>
    </row>
    <row r="283" spans="1:4" hidden="1" x14ac:dyDescent="0.45">
      <c r="A283" s="5">
        <v>33</v>
      </c>
      <c r="B283" s="6"/>
      <c r="C283" s="6" t="s">
        <v>254</v>
      </c>
      <c r="D283" s="16" t="e">
        <f>#REF!*#REF!</f>
        <v>#REF!</v>
      </c>
    </row>
    <row r="284" spans="1:4" hidden="1" x14ac:dyDescent="0.45">
      <c r="A284" s="5">
        <v>34</v>
      </c>
      <c r="B284" s="6"/>
      <c r="C284" s="6" t="s">
        <v>255</v>
      </c>
      <c r="D284" s="16" t="e">
        <f>#REF!*#REF!</f>
        <v>#REF!</v>
      </c>
    </row>
    <row r="285" spans="1:4" hidden="1" x14ac:dyDescent="0.45">
      <c r="A285" s="5">
        <v>35</v>
      </c>
      <c r="B285" s="6"/>
      <c r="C285" s="6" t="s">
        <v>256</v>
      </c>
      <c r="D285" s="16" t="e">
        <f>#REF!*#REF!</f>
        <v>#REF!</v>
      </c>
    </row>
    <row r="286" spans="1:4" x14ac:dyDescent="0.45">
      <c r="A286" s="9"/>
      <c r="B286" s="9"/>
      <c r="C286" s="9" t="s">
        <v>35</v>
      </c>
      <c r="D286" s="10">
        <f>'Preventiv Punimesh'!F287</f>
        <v>0</v>
      </c>
    </row>
    <row r="287" spans="1:4" x14ac:dyDescent="0.45">
      <c r="A287" s="4"/>
      <c r="B287" s="4"/>
      <c r="C287" s="4" t="s">
        <v>148</v>
      </c>
      <c r="D287" s="4"/>
    </row>
    <row r="288" spans="1:4" ht="32.25" hidden="1" customHeight="1" x14ac:dyDescent="0.45">
      <c r="A288" s="14"/>
      <c r="B288" s="14"/>
      <c r="C288" s="14" t="s">
        <v>257</v>
      </c>
      <c r="D288" s="14"/>
    </row>
    <row r="289" spans="1:4" ht="15.75" hidden="1" x14ac:dyDescent="0.45">
      <c r="A289" s="5">
        <v>1</v>
      </c>
      <c r="B289" s="13"/>
      <c r="C289" s="6" t="s">
        <v>258</v>
      </c>
      <c r="D289" s="16" t="e">
        <f>#REF!*#REF!</f>
        <v>#REF!</v>
      </c>
    </row>
    <row r="290" spans="1:4" ht="15.75" hidden="1" x14ac:dyDescent="0.45">
      <c r="A290" s="5">
        <v>2</v>
      </c>
      <c r="B290" s="13"/>
      <c r="C290" s="6" t="s">
        <v>259</v>
      </c>
      <c r="D290" s="16" t="e">
        <f>#REF!*#REF!</f>
        <v>#REF!</v>
      </c>
    </row>
    <row r="291" spans="1:4" ht="15.75" hidden="1" x14ac:dyDescent="0.45">
      <c r="A291" s="5">
        <v>3</v>
      </c>
      <c r="B291" s="13"/>
      <c r="C291" s="6" t="s">
        <v>260</v>
      </c>
      <c r="D291" s="16" t="e">
        <f>#REF!*#REF!</f>
        <v>#REF!</v>
      </c>
    </row>
    <row r="292" spans="1:4" ht="15.75" hidden="1" x14ac:dyDescent="0.45">
      <c r="A292" s="5">
        <v>4</v>
      </c>
      <c r="B292" s="13"/>
      <c r="C292" s="6" t="s">
        <v>261</v>
      </c>
      <c r="D292" s="16" t="e">
        <f>#REF!*#REF!</f>
        <v>#REF!</v>
      </c>
    </row>
    <row r="293" spans="1:4" ht="15.75" hidden="1" x14ac:dyDescent="0.45">
      <c r="A293" s="5">
        <v>5</v>
      </c>
      <c r="B293" s="13"/>
      <c r="C293" s="6" t="s">
        <v>262</v>
      </c>
      <c r="D293" s="16" t="e">
        <f>#REF!*#REF!</f>
        <v>#REF!</v>
      </c>
    </row>
    <row r="294" spans="1:4" ht="15.75" hidden="1" x14ac:dyDescent="0.45">
      <c r="A294" s="5">
        <v>6</v>
      </c>
      <c r="B294" s="13"/>
      <c r="C294" s="6" t="s">
        <v>263</v>
      </c>
      <c r="D294" s="16" t="e">
        <f>#REF!*#REF!</f>
        <v>#REF!</v>
      </c>
    </row>
    <row r="295" spans="1:4" ht="15.75" hidden="1" x14ac:dyDescent="0.45">
      <c r="A295" s="5">
        <v>7</v>
      </c>
      <c r="B295" s="13"/>
      <c r="C295" s="6" t="s">
        <v>264</v>
      </c>
      <c r="D295" s="16" t="e">
        <f>#REF!*#REF!</f>
        <v>#REF!</v>
      </c>
    </row>
    <row r="296" spans="1:4" ht="15.75" hidden="1" x14ac:dyDescent="0.45">
      <c r="A296" s="5">
        <v>8</v>
      </c>
      <c r="B296" s="13"/>
      <c r="C296" s="6" t="s">
        <v>265</v>
      </c>
      <c r="D296" s="16" t="e">
        <f>#REF!*#REF!</f>
        <v>#REF!</v>
      </c>
    </row>
    <row r="297" spans="1:4" ht="27" hidden="1" x14ac:dyDescent="0.45">
      <c r="A297" s="5">
        <v>9</v>
      </c>
      <c r="B297" s="13"/>
      <c r="C297" s="6" t="s">
        <v>266</v>
      </c>
      <c r="D297" s="16" t="e">
        <f>#REF!*#REF!</f>
        <v>#REF!</v>
      </c>
    </row>
    <row r="298" spans="1:4" hidden="1" x14ac:dyDescent="0.45">
      <c r="A298" s="14"/>
      <c r="B298" s="14"/>
      <c r="C298" s="14" t="s">
        <v>301</v>
      </c>
      <c r="D298" s="14"/>
    </row>
    <row r="299" spans="1:4" ht="15.75" hidden="1" x14ac:dyDescent="0.45">
      <c r="A299" s="5">
        <v>1</v>
      </c>
      <c r="B299" s="15"/>
      <c r="C299" s="6" t="s">
        <v>267</v>
      </c>
      <c r="D299" s="16" t="e">
        <f>#REF!*#REF!</f>
        <v>#REF!</v>
      </c>
    </row>
    <row r="300" spans="1:4" ht="15.75" hidden="1" x14ac:dyDescent="0.45">
      <c r="A300" s="5">
        <v>2</v>
      </c>
      <c r="B300" s="15"/>
      <c r="C300" s="6" t="s">
        <v>268</v>
      </c>
      <c r="D300" s="16" t="e">
        <f>#REF!*#REF!</f>
        <v>#REF!</v>
      </c>
    </row>
    <row r="301" spans="1:4" ht="15.75" hidden="1" x14ac:dyDescent="0.45">
      <c r="A301" s="5">
        <v>3</v>
      </c>
      <c r="B301" s="15"/>
      <c r="C301" s="6" t="s">
        <v>269</v>
      </c>
      <c r="D301" s="16" t="e">
        <f>#REF!*#REF!</f>
        <v>#REF!</v>
      </c>
    </row>
    <row r="302" spans="1:4" ht="27" hidden="1" x14ac:dyDescent="0.45">
      <c r="A302" s="5">
        <v>4</v>
      </c>
      <c r="B302" s="15"/>
      <c r="C302" s="6" t="s">
        <v>270</v>
      </c>
      <c r="D302" s="16" t="e">
        <f>#REF!*#REF!</f>
        <v>#REF!</v>
      </c>
    </row>
    <row r="303" spans="1:4" ht="27" hidden="1" x14ac:dyDescent="0.45">
      <c r="A303" s="5">
        <v>5</v>
      </c>
      <c r="B303" s="15"/>
      <c r="C303" s="6" t="s">
        <v>271</v>
      </c>
      <c r="D303" s="16" t="e">
        <f>#REF!*#REF!</f>
        <v>#REF!</v>
      </c>
    </row>
    <row r="304" spans="1:4" ht="27" hidden="1" x14ac:dyDescent="0.45">
      <c r="A304" s="5">
        <v>6</v>
      </c>
      <c r="B304" s="15"/>
      <c r="C304" s="6" t="s">
        <v>272</v>
      </c>
      <c r="D304" s="16" t="e">
        <f>#REF!*#REF!</f>
        <v>#REF!</v>
      </c>
    </row>
    <row r="305" spans="1:4" ht="27" hidden="1" x14ac:dyDescent="0.45">
      <c r="A305" s="5">
        <v>7</v>
      </c>
      <c r="B305" s="15"/>
      <c r="C305" s="6" t="s">
        <v>273</v>
      </c>
      <c r="D305" s="16" t="e">
        <f>#REF!*#REF!</f>
        <v>#REF!</v>
      </c>
    </row>
    <row r="306" spans="1:4" ht="27" hidden="1" x14ac:dyDescent="0.45">
      <c r="A306" s="5">
        <v>8</v>
      </c>
      <c r="B306" s="15"/>
      <c r="C306" s="6" t="s">
        <v>274</v>
      </c>
      <c r="D306" s="16" t="e">
        <f>#REF!*#REF!</f>
        <v>#REF!</v>
      </c>
    </row>
    <row r="307" spans="1:4" ht="27" hidden="1" x14ac:dyDescent="0.45">
      <c r="A307" s="5">
        <v>9</v>
      </c>
      <c r="B307" s="15"/>
      <c r="C307" s="6" t="s">
        <v>275</v>
      </c>
      <c r="D307" s="16" t="e">
        <f>#REF!*#REF!</f>
        <v>#REF!</v>
      </c>
    </row>
    <row r="308" spans="1:4" ht="27" hidden="1" x14ac:dyDescent="0.45">
      <c r="A308" s="5">
        <v>10</v>
      </c>
      <c r="B308" s="15"/>
      <c r="C308" s="6" t="s">
        <v>276</v>
      </c>
      <c r="D308" s="16" t="e">
        <f>#REF!*#REF!</f>
        <v>#REF!</v>
      </c>
    </row>
    <row r="309" spans="1:4" ht="27" hidden="1" x14ac:dyDescent="0.45">
      <c r="A309" s="5">
        <v>11</v>
      </c>
      <c r="B309" s="15"/>
      <c r="C309" s="6" t="s">
        <v>277</v>
      </c>
      <c r="D309" s="16" t="e">
        <f>#REF!*#REF!</f>
        <v>#REF!</v>
      </c>
    </row>
    <row r="310" spans="1:4" ht="15.75" hidden="1" x14ac:dyDescent="0.45">
      <c r="A310" s="5">
        <v>12</v>
      </c>
      <c r="B310" s="15"/>
      <c r="C310" s="6" t="s">
        <v>278</v>
      </c>
      <c r="D310" s="16" t="e">
        <f>#REF!*#REF!</f>
        <v>#REF!</v>
      </c>
    </row>
    <row r="311" spans="1:4" ht="15.75" hidden="1" x14ac:dyDescent="0.45">
      <c r="A311" s="5">
        <v>13</v>
      </c>
      <c r="B311" s="15"/>
      <c r="C311" s="6" t="s">
        <v>280</v>
      </c>
      <c r="D311" s="16" t="e">
        <f>#REF!*#REF!</f>
        <v>#REF!</v>
      </c>
    </row>
    <row r="312" spans="1:4" ht="15.75" hidden="1" x14ac:dyDescent="0.45">
      <c r="A312" s="5">
        <v>14</v>
      </c>
      <c r="B312" s="15"/>
      <c r="C312" s="6" t="s">
        <v>281</v>
      </c>
      <c r="D312" s="16" t="e">
        <f>#REF!*#REF!</f>
        <v>#REF!</v>
      </c>
    </row>
    <row r="313" spans="1:4" ht="15.75" hidden="1" x14ac:dyDescent="0.45">
      <c r="A313" s="5">
        <v>15</v>
      </c>
      <c r="B313" s="15"/>
      <c r="C313" s="6" t="s">
        <v>282</v>
      </c>
      <c r="D313" s="16" t="e">
        <f>#REF!*#REF!</f>
        <v>#REF!</v>
      </c>
    </row>
    <row r="314" spans="1:4" ht="15.75" hidden="1" x14ac:dyDescent="0.45">
      <c r="A314" s="5">
        <v>16</v>
      </c>
      <c r="B314" s="15"/>
      <c r="C314" s="6" t="s">
        <v>283</v>
      </c>
      <c r="D314" s="16" t="e">
        <f>#REF!*#REF!</f>
        <v>#REF!</v>
      </c>
    </row>
    <row r="315" spans="1:4" ht="15.75" hidden="1" x14ac:dyDescent="0.45">
      <c r="A315" s="5">
        <v>17</v>
      </c>
      <c r="B315" s="15"/>
      <c r="C315" s="6" t="s">
        <v>284</v>
      </c>
      <c r="D315" s="16" t="e">
        <f>#REF!*#REF!</f>
        <v>#REF!</v>
      </c>
    </row>
    <row r="316" spans="1:4" ht="15.75" hidden="1" x14ac:dyDescent="0.45">
      <c r="A316" s="5">
        <v>18</v>
      </c>
      <c r="B316" s="15"/>
      <c r="C316" s="6" t="s">
        <v>285</v>
      </c>
      <c r="D316" s="16" t="e">
        <f>#REF!*#REF!</f>
        <v>#REF!</v>
      </c>
    </row>
    <row r="317" spans="1:4" ht="15.75" hidden="1" x14ac:dyDescent="0.45">
      <c r="A317" s="5">
        <v>19</v>
      </c>
      <c r="B317" s="15"/>
      <c r="C317" s="6" t="s">
        <v>286</v>
      </c>
      <c r="D317" s="16" t="e">
        <f>#REF!*#REF!</f>
        <v>#REF!</v>
      </c>
    </row>
    <row r="318" spans="1:4" ht="135" hidden="1" x14ac:dyDescent="0.45">
      <c r="A318" s="5">
        <v>20</v>
      </c>
      <c r="B318" s="15"/>
      <c r="C318" s="6" t="s">
        <v>287</v>
      </c>
      <c r="D318" s="16" t="e">
        <f>#REF!*#REF!</f>
        <v>#REF!</v>
      </c>
    </row>
    <row r="319" spans="1:4" ht="135" hidden="1" x14ac:dyDescent="0.45">
      <c r="A319" s="5">
        <v>21</v>
      </c>
      <c r="B319" s="15"/>
      <c r="C319" s="6" t="s">
        <v>288</v>
      </c>
      <c r="D319" s="16" t="e">
        <f>#REF!*#REF!</f>
        <v>#REF!</v>
      </c>
    </row>
    <row r="320" spans="1:4" ht="135" hidden="1" x14ac:dyDescent="0.45">
      <c r="A320" s="5">
        <v>22</v>
      </c>
      <c r="B320" s="15"/>
      <c r="C320" s="6" t="s">
        <v>289</v>
      </c>
      <c r="D320" s="16" t="e">
        <f>#REF!*#REF!</f>
        <v>#REF!</v>
      </c>
    </row>
    <row r="321" spans="1:4" ht="135" hidden="1" x14ac:dyDescent="0.45">
      <c r="A321" s="5">
        <v>23</v>
      </c>
      <c r="B321" s="15"/>
      <c r="C321" s="6" t="s">
        <v>290</v>
      </c>
      <c r="D321" s="16" t="e">
        <f>#REF!*#REF!</f>
        <v>#REF!</v>
      </c>
    </row>
    <row r="322" spans="1:4" ht="135" hidden="1" x14ac:dyDescent="0.45">
      <c r="A322" s="5">
        <v>24</v>
      </c>
      <c r="B322" s="15"/>
      <c r="C322" s="6" t="s">
        <v>291</v>
      </c>
      <c r="D322" s="16" t="e">
        <f>#REF!*#REF!</f>
        <v>#REF!</v>
      </c>
    </row>
    <row r="323" spans="1:4" ht="121.5" hidden="1" x14ac:dyDescent="0.45">
      <c r="A323" s="5">
        <v>25</v>
      </c>
      <c r="B323" s="15"/>
      <c r="C323" s="6" t="s">
        <v>292</v>
      </c>
      <c r="D323" s="16" t="e">
        <f>#REF!*#REF!</f>
        <v>#REF!</v>
      </c>
    </row>
    <row r="324" spans="1:4" ht="121.5" hidden="1" x14ac:dyDescent="0.45">
      <c r="A324" s="5">
        <v>26</v>
      </c>
      <c r="B324" s="15"/>
      <c r="C324" s="6" t="s">
        <v>293</v>
      </c>
      <c r="D324" s="16" t="e">
        <f>#REF!*#REF!</f>
        <v>#REF!</v>
      </c>
    </row>
    <row r="325" spans="1:4" ht="94.5" hidden="1" x14ac:dyDescent="0.45">
      <c r="A325" s="5">
        <v>27</v>
      </c>
      <c r="B325" s="15"/>
      <c r="C325" s="6" t="s">
        <v>294</v>
      </c>
      <c r="D325" s="16" t="e">
        <f>#REF!*#REF!</f>
        <v>#REF!</v>
      </c>
    </row>
    <row r="326" spans="1:4" ht="94.5" hidden="1" x14ac:dyDescent="0.45">
      <c r="A326" s="5">
        <v>28</v>
      </c>
      <c r="B326" s="15"/>
      <c r="C326" s="6" t="s">
        <v>295</v>
      </c>
      <c r="D326" s="16" t="e">
        <f>#REF!*#REF!</f>
        <v>#REF!</v>
      </c>
    </row>
    <row r="327" spans="1:4" ht="94.5" hidden="1" x14ac:dyDescent="0.45">
      <c r="A327" s="5">
        <v>29</v>
      </c>
      <c r="B327" s="15"/>
      <c r="C327" s="6" t="s">
        <v>296</v>
      </c>
      <c r="D327" s="16" t="e">
        <f>#REF!*#REF!</f>
        <v>#REF!</v>
      </c>
    </row>
    <row r="328" spans="1:4" ht="94.5" hidden="1" x14ac:dyDescent="0.45">
      <c r="A328" s="5">
        <v>30</v>
      </c>
      <c r="B328" s="15"/>
      <c r="C328" s="6" t="s">
        <v>297</v>
      </c>
      <c r="D328" s="16" t="e">
        <f>#REF!*#REF!</f>
        <v>#REF!</v>
      </c>
    </row>
    <row r="329" spans="1:4" ht="15.75" hidden="1" x14ac:dyDescent="0.45">
      <c r="A329" s="5">
        <v>31</v>
      </c>
      <c r="B329" s="15"/>
      <c r="C329" s="6" t="s">
        <v>298</v>
      </c>
      <c r="D329" s="16" t="e">
        <f>#REF!*#REF!</f>
        <v>#REF!</v>
      </c>
    </row>
    <row r="330" spans="1:4" ht="15.75" hidden="1" x14ac:dyDescent="0.45">
      <c r="A330" s="5">
        <v>32</v>
      </c>
      <c r="B330" s="15"/>
      <c r="C330" s="6" t="s">
        <v>299</v>
      </c>
      <c r="D330" s="16" t="e">
        <f>#REF!*#REF!</f>
        <v>#REF!</v>
      </c>
    </row>
    <row r="331" spans="1:4" ht="15.75" hidden="1" x14ac:dyDescent="0.45">
      <c r="A331" s="5">
        <v>33</v>
      </c>
      <c r="B331" s="15"/>
      <c r="C331" s="6" t="s">
        <v>300</v>
      </c>
      <c r="D331" s="16" t="e">
        <f>#REF!*#REF!</f>
        <v>#REF!</v>
      </c>
    </row>
    <row r="332" spans="1:4" hidden="1" x14ac:dyDescent="0.45">
      <c r="A332" s="14">
        <v>7</v>
      </c>
      <c r="B332" s="14"/>
      <c r="C332" s="14" t="s">
        <v>302</v>
      </c>
      <c r="D332" s="14"/>
    </row>
    <row r="333" spans="1:4" ht="40.5" hidden="1" x14ac:dyDescent="0.45">
      <c r="A333" s="5">
        <v>1</v>
      </c>
      <c r="B333" s="15"/>
      <c r="C333" s="6" t="s">
        <v>303</v>
      </c>
      <c r="D333" s="16" t="e">
        <f>#REF!*#REF!</f>
        <v>#REF!</v>
      </c>
    </row>
    <row r="334" spans="1:4" ht="15.75" hidden="1" x14ac:dyDescent="0.45">
      <c r="A334" s="5">
        <v>2</v>
      </c>
      <c r="B334" s="15"/>
      <c r="C334" s="6" t="s">
        <v>304</v>
      </c>
      <c r="D334" s="16" t="e">
        <f>#REF!*#REF!</f>
        <v>#REF!</v>
      </c>
    </row>
    <row r="335" spans="1:4" ht="15.75" hidden="1" x14ac:dyDescent="0.45">
      <c r="A335" s="5">
        <v>3</v>
      </c>
      <c r="B335" s="15"/>
      <c r="C335" s="6" t="s">
        <v>305</v>
      </c>
      <c r="D335" s="16" t="e">
        <f>#REF!*#REF!</f>
        <v>#REF!</v>
      </c>
    </row>
    <row r="336" spans="1:4" ht="15.75" hidden="1" x14ac:dyDescent="0.45">
      <c r="A336" s="5">
        <v>4</v>
      </c>
      <c r="B336" s="15"/>
      <c r="C336" s="6" t="s">
        <v>306</v>
      </c>
      <c r="D336" s="16" t="e">
        <f>#REF!*#REF!</f>
        <v>#REF!</v>
      </c>
    </row>
    <row r="337" spans="1:4" ht="15.75" hidden="1" x14ac:dyDescent="0.45">
      <c r="A337" s="5">
        <v>5</v>
      </c>
      <c r="B337" s="15"/>
      <c r="C337" s="6" t="s">
        <v>307</v>
      </c>
      <c r="D337" s="16" t="e">
        <f>#REF!*#REF!</f>
        <v>#REF!</v>
      </c>
    </row>
    <row r="338" spans="1:4" ht="15.75" hidden="1" x14ac:dyDescent="0.45">
      <c r="A338" s="5">
        <v>6</v>
      </c>
      <c r="B338" s="15"/>
      <c r="C338" s="6" t="s">
        <v>308</v>
      </c>
      <c r="D338" s="16" t="e">
        <f>#REF!*#REF!</f>
        <v>#REF!</v>
      </c>
    </row>
    <row r="339" spans="1:4" ht="15.75" hidden="1" x14ac:dyDescent="0.45">
      <c r="A339" s="5">
        <v>7</v>
      </c>
      <c r="B339" s="15"/>
      <c r="C339" s="6" t="s">
        <v>309</v>
      </c>
      <c r="D339" s="16" t="e">
        <f>#REF!*#REF!</f>
        <v>#REF!</v>
      </c>
    </row>
    <row r="340" spans="1:4" ht="15.75" hidden="1" x14ac:dyDescent="0.45">
      <c r="A340" s="5">
        <v>8</v>
      </c>
      <c r="B340" s="15"/>
      <c r="C340" s="6" t="s">
        <v>310</v>
      </c>
      <c r="D340" s="16" t="e">
        <f>#REF!*#REF!</f>
        <v>#REF!</v>
      </c>
    </row>
    <row r="341" spans="1:4" ht="15.75" hidden="1" x14ac:dyDescent="0.45">
      <c r="A341" s="5">
        <v>9</v>
      </c>
      <c r="B341" s="15"/>
      <c r="C341" s="6" t="s">
        <v>311</v>
      </c>
      <c r="D341" s="16" t="e">
        <f>#REF!*#REF!</f>
        <v>#REF!</v>
      </c>
    </row>
    <row r="342" spans="1:4" ht="15.75" hidden="1" x14ac:dyDescent="0.45">
      <c r="A342" s="5">
        <v>10</v>
      </c>
      <c r="B342" s="15"/>
      <c r="C342" s="6" t="s">
        <v>312</v>
      </c>
      <c r="D342" s="16" t="e">
        <f>#REF!*#REF!</f>
        <v>#REF!</v>
      </c>
    </row>
    <row r="343" spans="1:4" ht="15.75" hidden="1" x14ac:dyDescent="0.45">
      <c r="A343" s="5">
        <v>11</v>
      </c>
      <c r="B343" s="15"/>
      <c r="C343" s="6" t="s">
        <v>313</v>
      </c>
      <c r="D343" s="16" t="e">
        <f>#REF!*#REF!</f>
        <v>#REF!</v>
      </c>
    </row>
    <row r="344" spans="1:4" ht="15.75" hidden="1" x14ac:dyDescent="0.45">
      <c r="A344" s="5">
        <v>12</v>
      </c>
      <c r="B344" s="15"/>
      <c r="C344" s="6" t="s">
        <v>314</v>
      </c>
      <c r="D344" s="16" t="e">
        <f>#REF!*#REF!</f>
        <v>#REF!</v>
      </c>
    </row>
    <row r="345" spans="1:4" ht="15.75" hidden="1" x14ac:dyDescent="0.45">
      <c r="A345" s="5">
        <v>13</v>
      </c>
      <c r="B345" s="15"/>
      <c r="C345" s="6" t="s">
        <v>315</v>
      </c>
      <c r="D345" s="16" t="e">
        <f>#REF!*#REF!</f>
        <v>#REF!</v>
      </c>
    </row>
    <row r="346" spans="1:4" ht="15.75" hidden="1" x14ac:dyDescent="0.45">
      <c r="A346" s="5">
        <v>14</v>
      </c>
      <c r="B346" s="15"/>
      <c r="C346" s="6" t="s">
        <v>316</v>
      </c>
      <c r="D346" s="16" t="e">
        <f>#REF!*#REF!</f>
        <v>#REF!</v>
      </c>
    </row>
    <row r="347" spans="1:4" ht="15.75" hidden="1" x14ac:dyDescent="0.45">
      <c r="A347" s="5">
        <v>15</v>
      </c>
      <c r="B347" s="15"/>
      <c r="C347" s="6" t="s">
        <v>317</v>
      </c>
      <c r="D347" s="16" t="e">
        <f>#REF!*#REF!</f>
        <v>#REF!</v>
      </c>
    </row>
    <row r="348" spans="1:4" ht="15.75" hidden="1" x14ac:dyDescent="0.45">
      <c r="A348" s="5">
        <v>16</v>
      </c>
      <c r="B348" s="15"/>
      <c r="C348" s="6" t="s">
        <v>318</v>
      </c>
      <c r="D348" s="16" t="e">
        <f>#REF!*#REF!</f>
        <v>#REF!</v>
      </c>
    </row>
    <row r="349" spans="1:4" ht="15.75" hidden="1" x14ac:dyDescent="0.45">
      <c r="A349" s="5">
        <v>17</v>
      </c>
      <c r="B349" s="15"/>
      <c r="C349" s="6" t="s">
        <v>319</v>
      </c>
      <c r="D349" s="16" t="e">
        <f>#REF!*#REF!</f>
        <v>#REF!</v>
      </c>
    </row>
    <row r="350" spans="1:4" ht="15.75" hidden="1" x14ac:dyDescent="0.45">
      <c r="A350" s="5">
        <v>18</v>
      </c>
      <c r="B350" s="15"/>
      <c r="C350" s="6" t="s">
        <v>320</v>
      </c>
      <c r="D350" s="16" t="e">
        <f>#REF!*#REF!</f>
        <v>#REF!</v>
      </c>
    </row>
    <row r="351" spans="1:4" ht="15.75" hidden="1" x14ac:dyDescent="0.45">
      <c r="A351" s="5">
        <v>19</v>
      </c>
      <c r="B351" s="15"/>
      <c r="C351" s="6" t="s">
        <v>321</v>
      </c>
      <c r="D351" s="16" t="e">
        <f>#REF!*#REF!</f>
        <v>#REF!</v>
      </c>
    </row>
    <row r="352" spans="1:4" ht="15.75" hidden="1" x14ac:dyDescent="0.45">
      <c r="A352" s="5">
        <v>20</v>
      </c>
      <c r="B352" s="15"/>
      <c r="C352" s="6" t="s">
        <v>322</v>
      </c>
      <c r="D352" s="16" t="e">
        <f>#REF!*#REF!</f>
        <v>#REF!</v>
      </c>
    </row>
    <row r="353" spans="1:4" ht="15.75" hidden="1" x14ac:dyDescent="0.45">
      <c r="A353" s="5">
        <v>21</v>
      </c>
      <c r="B353" s="15"/>
      <c r="C353" s="6" t="s">
        <v>323</v>
      </c>
      <c r="D353" s="16" t="e">
        <f>#REF!*#REF!</f>
        <v>#REF!</v>
      </c>
    </row>
    <row r="354" spans="1:4" hidden="1" x14ac:dyDescent="0.45">
      <c r="A354" s="14"/>
      <c r="B354" s="14"/>
      <c r="C354" s="14" t="s">
        <v>324</v>
      </c>
      <c r="D354" s="14"/>
    </row>
    <row r="355" spans="1:4" ht="15.75" hidden="1" x14ac:dyDescent="0.45">
      <c r="A355" s="5">
        <v>1</v>
      </c>
      <c r="B355" s="15"/>
      <c r="C355" s="6" t="s">
        <v>325</v>
      </c>
      <c r="D355" s="16" t="e">
        <f>#REF!*#REF!</f>
        <v>#REF!</v>
      </c>
    </row>
    <row r="356" spans="1:4" ht="15.75" hidden="1" x14ac:dyDescent="0.45">
      <c r="A356" s="5">
        <v>2</v>
      </c>
      <c r="B356" s="15"/>
      <c r="C356" s="6" t="s">
        <v>326</v>
      </c>
      <c r="D356" s="16" t="e">
        <f>#REF!*#REF!</f>
        <v>#REF!</v>
      </c>
    </row>
    <row r="357" spans="1:4" ht="15.75" hidden="1" x14ac:dyDescent="0.45">
      <c r="A357" s="5">
        <v>3</v>
      </c>
      <c r="B357" s="15"/>
      <c r="C357" s="6" t="s">
        <v>327</v>
      </c>
      <c r="D357" s="16" t="e">
        <f>#REF!*#REF!</f>
        <v>#REF!</v>
      </c>
    </row>
    <row r="358" spans="1:4" ht="15.75" hidden="1" x14ac:dyDescent="0.45">
      <c r="A358" s="5">
        <v>4</v>
      </c>
      <c r="B358" s="15"/>
      <c r="C358" s="6" t="s">
        <v>328</v>
      </c>
      <c r="D358" s="16" t="e">
        <f>#REF!*#REF!</f>
        <v>#REF!</v>
      </c>
    </row>
    <row r="359" spans="1:4" ht="27" hidden="1" x14ac:dyDescent="0.45">
      <c r="A359" s="5">
        <v>5</v>
      </c>
      <c r="B359" s="15"/>
      <c r="C359" s="6" t="s">
        <v>329</v>
      </c>
      <c r="D359" s="16" t="e">
        <f>#REF!*#REF!</f>
        <v>#REF!</v>
      </c>
    </row>
    <row r="360" spans="1:4" x14ac:dyDescent="0.45">
      <c r="A360" s="9"/>
      <c r="B360" s="9"/>
      <c r="C360" s="9" t="s">
        <v>36</v>
      </c>
      <c r="D360" s="10">
        <f>'Preventiv Punimesh'!F361</f>
        <v>0</v>
      </c>
    </row>
    <row r="361" spans="1:4" x14ac:dyDescent="0.45">
      <c r="A361" s="4"/>
      <c r="B361" s="4"/>
      <c r="C361" s="4" t="s">
        <v>149</v>
      </c>
      <c r="D361" s="4"/>
    </row>
    <row r="362" spans="1:4" hidden="1" x14ac:dyDescent="0.45">
      <c r="A362" s="14"/>
      <c r="B362" s="14"/>
      <c r="C362" s="14" t="s">
        <v>330</v>
      </c>
      <c r="D362" s="14"/>
    </row>
    <row r="363" spans="1:4" ht="27" hidden="1" x14ac:dyDescent="0.45">
      <c r="A363" s="33">
        <v>1</v>
      </c>
      <c r="B363" s="35"/>
      <c r="C363" s="6" t="s">
        <v>331</v>
      </c>
      <c r="D363" s="16" t="e">
        <f>#REF!*#REF!</f>
        <v>#REF!</v>
      </c>
    </row>
    <row r="364" spans="1:4" ht="15.75" hidden="1" x14ac:dyDescent="0.45">
      <c r="A364" s="33">
        <v>2</v>
      </c>
      <c r="B364" s="35"/>
      <c r="C364" s="6" t="s">
        <v>332</v>
      </c>
      <c r="D364" s="16" t="e">
        <f>#REF!*#REF!</f>
        <v>#REF!</v>
      </c>
    </row>
    <row r="365" spans="1:4" hidden="1" x14ac:dyDescent="0.45">
      <c r="A365" s="14"/>
      <c r="B365" s="14"/>
      <c r="C365" s="14" t="s">
        <v>333</v>
      </c>
      <c r="D365" s="14"/>
    </row>
    <row r="366" spans="1:4" ht="15.75" hidden="1" x14ac:dyDescent="0.45">
      <c r="A366" s="33">
        <v>1</v>
      </c>
      <c r="B366" s="35"/>
      <c r="C366" s="6" t="s">
        <v>334</v>
      </c>
      <c r="D366" s="16" t="e">
        <f>#REF!*#REF!</f>
        <v>#REF!</v>
      </c>
    </row>
    <row r="367" spans="1:4" ht="15.75" hidden="1" x14ac:dyDescent="0.45">
      <c r="A367" s="33">
        <v>2</v>
      </c>
      <c r="B367" s="35"/>
      <c r="C367" s="6" t="s">
        <v>335</v>
      </c>
      <c r="D367" s="16" t="e">
        <f>#REF!*#REF!</f>
        <v>#REF!</v>
      </c>
    </row>
    <row r="368" spans="1:4" ht="27" hidden="1" x14ac:dyDescent="0.45">
      <c r="A368" s="33">
        <v>3</v>
      </c>
      <c r="B368" s="35"/>
      <c r="C368" s="6" t="s">
        <v>336</v>
      </c>
      <c r="D368" s="16" t="e">
        <f>#REF!*#REF!</f>
        <v>#REF!</v>
      </c>
    </row>
    <row r="369" spans="1:4" hidden="1" x14ac:dyDescent="0.45">
      <c r="A369" s="14"/>
      <c r="B369" s="14"/>
      <c r="C369" s="14" t="s">
        <v>337</v>
      </c>
      <c r="D369" s="14"/>
    </row>
    <row r="370" spans="1:4" ht="15.75" hidden="1" x14ac:dyDescent="0.45">
      <c r="A370" s="5">
        <v>1</v>
      </c>
      <c r="B370" s="13"/>
      <c r="C370" s="6" t="s">
        <v>338</v>
      </c>
      <c r="D370" s="16" t="e">
        <f>#REF!*#REF!</f>
        <v>#REF!</v>
      </c>
    </row>
    <row r="371" spans="1:4" ht="15.75" hidden="1" x14ac:dyDescent="0.45">
      <c r="A371" s="5">
        <v>2</v>
      </c>
      <c r="B371" s="35"/>
      <c r="C371" s="6" t="s">
        <v>339</v>
      </c>
      <c r="D371" s="16" t="e">
        <f>#REF!*#REF!</f>
        <v>#REF!</v>
      </c>
    </row>
    <row r="372" spans="1:4" ht="15.75" hidden="1" x14ac:dyDescent="0.45">
      <c r="A372" s="5">
        <v>3</v>
      </c>
      <c r="B372" s="35"/>
      <c r="C372" s="6" t="s">
        <v>340</v>
      </c>
      <c r="D372" s="16" t="e">
        <f>#REF!*#REF!</f>
        <v>#REF!</v>
      </c>
    </row>
    <row r="373" spans="1:4" ht="27" hidden="1" x14ac:dyDescent="0.45">
      <c r="A373" s="5">
        <v>4</v>
      </c>
      <c r="B373" s="35"/>
      <c r="C373" s="6" t="s">
        <v>341</v>
      </c>
      <c r="D373" s="16" t="e">
        <f>#REF!*#REF!</f>
        <v>#REF!</v>
      </c>
    </row>
    <row r="374" spans="1:4" x14ac:dyDescent="0.45">
      <c r="A374" s="9"/>
      <c r="B374" s="9"/>
      <c r="C374" s="9" t="s">
        <v>37</v>
      </c>
      <c r="D374" s="10">
        <f>'Preventiv Punimesh'!F375</f>
        <v>0</v>
      </c>
    </row>
    <row r="375" spans="1:4" x14ac:dyDescent="0.45">
      <c r="A375" s="4"/>
      <c r="B375" s="4"/>
      <c r="C375" s="4" t="s">
        <v>156</v>
      </c>
      <c r="D375" s="4"/>
    </row>
    <row r="376" spans="1:4" ht="31.5" hidden="1" x14ac:dyDescent="0.45">
      <c r="A376" s="5">
        <v>1</v>
      </c>
      <c r="B376" s="13"/>
      <c r="C376" s="32" t="s">
        <v>157</v>
      </c>
      <c r="D376" s="8" t="e">
        <f>#REF!*#REF!</f>
        <v>#REF!</v>
      </c>
    </row>
    <row r="377" spans="1:4" ht="31.5" hidden="1" x14ac:dyDescent="0.45">
      <c r="A377" s="5">
        <v>2</v>
      </c>
      <c r="B377" s="13"/>
      <c r="C377" s="32" t="s">
        <v>158</v>
      </c>
      <c r="D377" s="8" t="e">
        <f>#REF!*#REF!</f>
        <v>#REF!</v>
      </c>
    </row>
    <row r="378" spans="1:4" ht="15.75" hidden="1" x14ac:dyDescent="0.45">
      <c r="A378" s="5">
        <v>3</v>
      </c>
      <c r="B378" s="35"/>
      <c r="C378" s="32" t="s">
        <v>343</v>
      </c>
      <c r="D378" s="8" t="e">
        <f>#REF!*#REF!</f>
        <v>#REF!</v>
      </c>
    </row>
    <row r="379" spans="1:4" x14ac:dyDescent="0.45">
      <c r="A379" s="9"/>
      <c r="B379" s="9"/>
      <c r="C379" s="9" t="s">
        <v>478</v>
      </c>
      <c r="D379" s="10">
        <f>'Preventiv Punimesh'!F380</f>
        <v>0</v>
      </c>
    </row>
    <row r="380" spans="1:4" ht="17.25" x14ac:dyDescent="0.45">
      <c r="A380" s="51"/>
      <c r="B380" s="51"/>
      <c r="C380" s="51" t="s">
        <v>466</v>
      </c>
      <c r="D380" s="51"/>
    </row>
    <row r="381" spans="1:4" x14ac:dyDescent="0.45">
      <c r="A381" s="45"/>
      <c r="B381" s="45"/>
      <c r="C381" s="45" t="s">
        <v>28</v>
      </c>
      <c r="D381" s="45"/>
    </row>
    <row r="382" spans="1:4" hidden="1" x14ac:dyDescent="0.45">
      <c r="A382" s="33">
        <v>1</v>
      </c>
      <c r="B382" s="34"/>
      <c r="C382" s="34" t="s">
        <v>381</v>
      </c>
      <c r="D382" s="37" t="e">
        <f>#REF!*#REF!</f>
        <v>#REF!</v>
      </c>
    </row>
    <row r="383" spans="1:4" x14ac:dyDescent="0.45">
      <c r="A383" s="43"/>
      <c r="B383" s="43"/>
      <c r="C383" s="43" t="s">
        <v>9</v>
      </c>
      <c r="D383" s="46">
        <f>'Preventiv Punimesh'!F384</f>
        <v>0</v>
      </c>
    </row>
    <row r="384" spans="1:4" x14ac:dyDescent="0.45">
      <c r="A384" s="45"/>
      <c r="B384" s="45"/>
      <c r="C384" s="45" t="s">
        <v>29</v>
      </c>
      <c r="D384" s="45"/>
    </row>
    <row r="385" spans="1:4" hidden="1" x14ac:dyDescent="0.45">
      <c r="A385" s="33">
        <v>1</v>
      </c>
      <c r="B385" s="34"/>
      <c r="C385" s="47" t="s">
        <v>382</v>
      </c>
      <c r="D385" s="37" t="e">
        <f>#REF!*#REF!</f>
        <v>#REF!</v>
      </c>
    </row>
    <row r="386" spans="1:4" hidden="1" x14ac:dyDescent="0.45">
      <c r="A386" s="33">
        <v>2</v>
      </c>
      <c r="B386" s="34"/>
      <c r="C386" s="47" t="s">
        <v>383</v>
      </c>
      <c r="D386" s="37" t="e">
        <f>#REF!*#REF!</f>
        <v>#REF!</v>
      </c>
    </row>
    <row r="387" spans="1:4" ht="27" hidden="1" x14ac:dyDescent="0.45">
      <c r="A387" s="33">
        <v>3</v>
      </c>
      <c r="B387" s="34"/>
      <c r="C387" s="34" t="s">
        <v>360</v>
      </c>
      <c r="D387" s="37" t="e">
        <f>#REF!*#REF!</f>
        <v>#REF!</v>
      </c>
    </row>
    <row r="388" spans="1:4" x14ac:dyDescent="0.45">
      <c r="A388" s="43"/>
      <c r="B388" s="43"/>
      <c r="C388" s="43" t="s">
        <v>10</v>
      </c>
      <c r="D388" s="46">
        <f>'Preventiv Punimesh'!F389</f>
        <v>0</v>
      </c>
    </row>
    <row r="389" spans="1:4" x14ac:dyDescent="0.45">
      <c r="A389" s="45"/>
      <c r="B389" s="45"/>
      <c r="C389" s="45" t="s">
        <v>484</v>
      </c>
      <c r="D389" s="45"/>
    </row>
    <row r="390" spans="1:4" hidden="1" x14ac:dyDescent="0.45">
      <c r="A390" s="33">
        <v>1</v>
      </c>
      <c r="B390" s="34"/>
      <c r="C390" s="34" t="s">
        <v>385</v>
      </c>
      <c r="D390" s="37" t="e">
        <f>#REF!*#REF!</f>
        <v>#REF!</v>
      </c>
    </row>
    <row r="391" spans="1:4" hidden="1" x14ac:dyDescent="0.45">
      <c r="A391" s="33">
        <v>2</v>
      </c>
      <c r="B391" s="34"/>
      <c r="C391" s="34" t="s">
        <v>386</v>
      </c>
      <c r="D391" s="37" t="e">
        <f>#REF!*#REF!</f>
        <v>#REF!</v>
      </c>
    </row>
    <row r="392" spans="1:4" ht="27" hidden="1" x14ac:dyDescent="0.45">
      <c r="A392" s="33">
        <v>3</v>
      </c>
      <c r="B392" s="34"/>
      <c r="C392" s="34" t="s">
        <v>387</v>
      </c>
      <c r="D392" s="37" t="e">
        <f>#REF!*#REF!</f>
        <v>#REF!</v>
      </c>
    </row>
    <row r="393" spans="1:4" hidden="1" x14ac:dyDescent="0.45">
      <c r="A393" s="33">
        <v>4</v>
      </c>
      <c r="B393" s="34"/>
      <c r="C393" s="34" t="s">
        <v>388</v>
      </c>
      <c r="D393" s="37" t="e">
        <f>#REF!*#REF!</f>
        <v>#REF!</v>
      </c>
    </row>
    <row r="394" spans="1:4" hidden="1" x14ac:dyDescent="0.45">
      <c r="A394" s="33">
        <v>5</v>
      </c>
      <c r="B394" s="34"/>
      <c r="C394" s="34" t="s">
        <v>389</v>
      </c>
      <c r="D394" s="37" t="e">
        <f>#REF!*#REF!</f>
        <v>#REF!</v>
      </c>
    </row>
    <row r="395" spans="1:4" hidden="1" x14ac:dyDescent="0.45">
      <c r="A395" s="33">
        <v>6</v>
      </c>
      <c r="B395" s="34"/>
      <c r="C395" s="34" t="s">
        <v>25</v>
      </c>
      <c r="D395" s="37" t="e">
        <f>#REF!*#REF!</f>
        <v>#REF!</v>
      </c>
    </row>
    <row r="396" spans="1:4" hidden="1" x14ac:dyDescent="0.45">
      <c r="A396" s="33">
        <v>7</v>
      </c>
      <c r="B396" s="34"/>
      <c r="C396" s="34" t="s">
        <v>390</v>
      </c>
      <c r="D396" s="37" t="e">
        <f>#REF!*#REF!</f>
        <v>#REF!</v>
      </c>
    </row>
    <row r="397" spans="1:4" hidden="1" x14ac:dyDescent="0.45">
      <c r="A397" s="33">
        <v>8</v>
      </c>
      <c r="B397" s="34"/>
      <c r="C397" s="34" t="s">
        <v>391</v>
      </c>
      <c r="D397" s="37" t="e">
        <f>#REF!*#REF!</f>
        <v>#REF!</v>
      </c>
    </row>
    <row r="398" spans="1:4" hidden="1" x14ac:dyDescent="0.45">
      <c r="A398" s="33">
        <v>9</v>
      </c>
      <c r="B398" s="34"/>
      <c r="C398" s="34" t="s">
        <v>471</v>
      </c>
      <c r="D398" s="37" t="e">
        <f>#REF!*#REF!</f>
        <v>#REF!</v>
      </c>
    </row>
    <row r="399" spans="1:4" hidden="1" x14ac:dyDescent="0.45">
      <c r="A399" s="33">
        <v>10</v>
      </c>
      <c r="B399" s="34"/>
      <c r="C399" s="34" t="s">
        <v>470</v>
      </c>
      <c r="D399" s="37" t="e">
        <f>SUM(#REF!*#REF!)</f>
        <v>#REF!</v>
      </c>
    </row>
    <row r="400" spans="1:4" hidden="1" x14ac:dyDescent="0.45">
      <c r="A400" s="33">
        <v>11</v>
      </c>
      <c r="B400" s="34"/>
      <c r="C400" s="34" t="s">
        <v>469</v>
      </c>
      <c r="D400" s="37" t="e">
        <f>SUM(#REF!*#REF!)</f>
        <v>#REF!</v>
      </c>
    </row>
    <row r="401" spans="1:4" hidden="1" x14ac:dyDescent="0.45">
      <c r="A401" s="33">
        <v>12</v>
      </c>
      <c r="B401" s="34"/>
      <c r="C401" s="34" t="s">
        <v>474</v>
      </c>
      <c r="D401" s="37" t="e">
        <f>SUM(#REF!*#REF!)</f>
        <v>#REF!</v>
      </c>
    </row>
    <row r="402" spans="1:4" hidden="1" x14ac:dyDescent="0.45">
      <c r="A402" s="33">
        <v>13</v>
      </c>
      <c r="B402" s="34"/>
      <c r="C402" s="34" t="s">
        <v>473</v>
      </c>
      <c r="D402" s="37" t="e">
        <f>SUM(#REF!*#REF!)</f>
        <v>#REF!</v>
      </c>
    </row>
    <row r="403" spans="1:4" hidden="1" x14ac:dyDescent="0.45">
      <c r="A403" s="33">
        <v>14</v>
      </c>
      <c r="B403" s="34"/>
      <c r="C403" s="34" t="s">
        <v>472</v>
      </c>
      <c r="D403" s="37" t="e">
        <f>SUM(#REF!*#REF!)</f>
        <v>#REF!</v>
      </c>
    </row>
    <row r="404" spans="1:4" hidden="1" x14ac:dyDescent="0.45">
      <c r="A404" s="33">
        <v>15</v>
      </c>
      <c r="B404" s="34"/>
      <c r="C404" s="34" t="s">
        <v>392</v>
      </c>
      <c r="D404" s="37" t="e">
        <f>#REF!*#REF!</f>
        <v>#REF!</v>
      </c>
    </row>
    <row r="405" spans="1:4" x14ac:dyDescent="0.45">
      <c r="A405" s="43"/>
      <c r="B405" s="43"/>
      <c r="C405" s="43" t="s">
        <v>479</v>
      </c>
      <c r="D405" s="46">
        <f>'Preventiv Punimesh'!F406</f>
        <v>0</v>
      </c>
    </row>
    <row r="406" spans="1:4" x14ac:dyDescent="0.45">
      <c r="A406" s="45"/>
      <c r="B406" s="45"/>
      <c r="C406" s="45" t="s">
        <v>485</v>
      </c>
      <c r="D406" s="45"/>
    </row>
    <row r="407" spans="1:4" ht="27" hidden="1" x14ac:dyDescent="0.45">
      <c r="A407" s="33">
        <v>1</v>
      </c>
      <c r="B407" s="34"/>
      <c r="C407" s="34" t="s">
        <v>393</v>
      </c>
      <c r="D407" s="37" t="e">
        <f>#REF!*#REF!</f>
        <v>#REF!</v>
      </c>
    </row>
    <row r="408" spans="1:4" ht="27" hidden="1" x14ac:dyDescent="0.45">
      <c r="A408" s="33">
        <v>2</v>
      </c>
      <c r="B408" s="34"/>
      <c r="C408" s="34" t="s">
        <v>394</v>
      </c>
      <c r="D408" s="37" t="e">
        <f>#REF!*#REF!</f>
        <v>#REF!</v>
      </c>
    </row>
    <row r="409" spans="1:4" ht="27" hidden="1" x14ac:dyDescent="0.45">
      <c r="A409" s="33">
        <v>3</v>
      </c>
      <c r="B409" s="34"/>
      <c r="C409" s="34" t="s">
        <v>395</v>
      </c>
      <c r="D409" s="37" t="e">
        <f>#REF!*#REF!</f>
        <v>#REF!</v>
      </c>
    </row>
    <row r="410" spans="1:4" hidden="1" x14ac:dyDescent="0.45">
      <c r="A410" s="33">
        <v>4</v>
      </c>
      <c r="B410" s="34"/>
      <c r="C410" s="34" t="s">
        <v>396</v>
      </c>
      <c r="D410" s="37" t="e">
        <f>#REF!*#REF!</f>
        <v>#REF!</v>
      </c>
    </row>
    <row r="411" spans="1:4" hidden="1" x14ac:dyDescent="0.45">
      <c r="A411" s="33">
        <v>5</v>
      </c>
      <c r="B411" s="34"/>
      <c r="C411" s="34" t="s">
        <v>397</v>
      </c>
      <c r="D411" s="37" t="e">
        <f>#REF!*#REF!</f>
        <v>#REF!</v>
      </c>
    </row>
    <row r="412" spans="1:4" hidden="1" x14ac:dyDescent="0.45">
      <c r="A412" s="33">
        <v>6</v>
      </c>
      <c r="B412" s="34"/>
      <c r="C412" s="34" t="s">
        <v>398</v>
      </c>
      <c r="D412" s="37" t="e">
        <f>#REF!*#REF!</f>
        <v>#REF!</v>
      </c>
    </row>
    <row r="413" spans="1:4" hidden="1" x14ac:dyDescent="0.45">
      <c r="A413" s="33">
        <v>7</v>
      </c>
      <c r="B413" s="34"/>
      <c r="C413" s="34" t="s">
        <v>399</v>
      </c>
      <c r="D413" s="37" t="e">
        <f>#REF!*#REF!</f>
        <v>#REF!</v>
      </c>
    </row>
    <row r="414" spans="1:4" hidden="1" x14ac:dyDescent="0.45">
      <c r="A414" s="33">
        <v>8</v>
      </c>
      <c r="B414" s="34"/>
      <c r="C414" s="34" t="s">
        <v>400</v>
      </c>
      <c r="D414" s="37" t="e">
        <f>#REF!*#REF!</f>
        <v>#REF!</v>
      </c>
    </row>
    <row r="415" spans="1:4" ht="27" hidden="1" x14ac:dyDescent="0.45">
      <c r="A415" s="33">
        <v>9</v>
      </c>
      <c r="B415" s="34"/>
      <c r="C415" s="34" t="s">
        <v>401</v>
      </c>
      <c r="D415" s="37" t="e">
        <f>#REF!*#REF!</f>
        <v>#REF!</v>
      </c>
    </row>
    <row r="416" spans="1:4" hidden="1" x14ac:dyDescent="0.45">
      <c r="A416" s="33">
        <v>10</v>
      </c>
      <c r="B416" s="34"/>
      <c r="C416" s="34" t="s">
        <v>402</v>
      </c>
      <c r="D416" s="37" t="e">
        <f>#REF!*#REF!</f>
        <v>#REF!</v>
      </c>
    </row>
    <row r="417" spans="1:4" ht="27" hidden="1" x14ac:dyDescent="0.45">
      <c r="A417" s="33">
        <v>11</v>
      </c>
      <c r="B417" s="34"/>
      <c r="C417" s="34" t="s">
        <v>403</v>
      </c>
      <c r="D417" s="37" t="e">
        <f>#REF!*#REF!</f>
        <v>#REF!</v>
      </c>
    </row>
    <row r="418" spans="1:4" hidden="1" x14ac:dyDescent="0.45">
      <c r="A418" s="33">
        <v>12</v>
      </c>
      <c r="B418" s="34"/>
      <c r="C418" s="34" t="s">
        <v>404</v>
      </c>
      <c r="D418" s="37" t="e">
        <f>#REF!*#REF!</f>
        <v>#REF!</v>
      </c>
    </row>
    <row r="419" spans="1:4" ht="27" hidden="1" x14ac:dyDescent="0.45">
      <c r="A419" s="33">
        <v>13</v>
      </c>
      <c r="B419" s="34"/>
      <c r="C419" s="34" t="s">
        <v>405</v>
      </c>
      <c r="D419" s="37" t="e">
        <f>#REF!*#REF!</f>
        <v>#REF!</v>
      </c>
    </row>
    <row r="420" spans="1:4" hidden="1" x14ac:dyDescent="0.45">
      <c r="A420" s="33">
        <v>14</v>
      </c>
      <c r="B420" s="34"/>
      <c r="C420" s="34" t="s">
        <v>406</v>
      </c>
      <c r="D420" s="37" t="e">
        <f>#REF!*#REF!</f>
        <v>#REF!</v>
      </c>
    </row>
    <row r="421" spans="1:4" hidden="1" x14ac:dyDescent="0.45">
      <c r="A421" s="33">
        <v>15</v>
      </c>
      <c r="B421" s="34"/>
      <c r="C421" s="34" t="s">
        <v>407</v>
      </c>
      <c r="D421" s="37" t="e">
        <f>#REF!*#REF!</f>
        <v>#REF!</v>
      </c>
    </row>
    <row r="422" spans="1:4" ht="27" hidden="1" x14ac:dyDescent="0.45">
      <c r="A422" s="48">
        <v>16</v>
      </c>
      <c r="C422" s="34" t="s">
        <v>408</v>
      </c>
      <c r="D422" s="37" t="e">
        <f>#REF!*#REF!</f>
        <v>#REF!</v>
      </c>
    </row>
    <row r="423" spans="1:4" ht="27" hidden="1" x14ac:dyDescent="0.45">
      <c r="A423" s="33">
        <v>17</v>
      </c>
      <c r="B423" s="34"/>
      <c r="C423" s="34" t="s">
        <v>409</v>
      </c>
      <c r="D423" s="37" t="e">
        <f>#REF!*#REF!</f>
        <v>#REF!</v>
      </c>
    </row>
    <row r="424" spans="1:4" x14ac:dyDescent="0.45">
      <c r="A424" s="43"/>
      <c r="B424" s="43"/>
      <c r="C424" s="43" t="s">
        <v>12</v>
      </c>
      <c r="D424" s="46">
        <f>'Preventiv Punimesh'!F425</f>
        <v>0</v>
      </c>
    </row>
    <row r="425" spans="1:4" x14ac:dyDescent="0.45">
      <c r="A425" s="45"/>
      <c r="B425" s="45"/>
      <c r="C425" s="45" t="s">
        <v>486</v>
      </c>
      <c r="D425" s="45"/>
    </row>
    <row r="426" spans="1:4" hidden="1" x14ac:dyDescent="0.45">
      <c r="A426" s="49"/>
      <c r="B426" s="49"/>
      <c r="C426" s="49" t="s">
        <v>410</v>
      </c>
      <c r="D426" s="49"/>
    </row>
    <row r="427" spans="1:4" hidden="1" x14ac:dyDescent="0.45">
      <c r="A427" s="33">
        <v>1</v>
      </c>
      <c r="B427" s="34"/>
      <c r="C427" s="34" t="s">
        <v>411</v>
      </c>
      <c r="D427" s="37" t="e">
        <f>#REF!*#REF!</f>
        <v>#REF!</v>
      </c>
    </row>
    <row r="428" spans="1:4" hidden="1" x14ac:dyDescent="0.45">
      <c r="A428" s="33">
        <v>2</v>
      </c>
      <c r="B428" s="34"/>
      <c r="C428" s="34" t="s">
        <v>412</v>
      </c>
      <c r="D428" s="37" t="e">
        <f>#REF!*#REF!</f>
        <v>#REF!</v>
      </c>
    </row>
    <row r="429" spans="1:4" hidden="1" x14ac:dyDescent="0.45">
      <c r="A429" s="33">
        <v>3</v>
      </c>
      <c r="B429" s="34"/>
      <c r="C429" s="34" t="s">
        <v>413</v>
      </c>
      <c r="D429" s="37" t="e">
        <f>#REF!*#REF!</f>
        <v>#REF!</v>
      </c>
    </row>
    <row r="430" spans="1:4" hidden="1" x14ac:dyDescent="0.45">
      <c r="A430" s="33">
        <v>4</v>
      </c>
      <c r="B430" s="34"/>
      <c r="C430" s="34" t="s">
        <v>414</v>
      </c>
      <c r="D430" s="37" t="e">
        <f>#REF!*#REF!</f>
        <v>#REF!</v>
      </c>
    </row>
    <row r="431" spans="1:4" hidden="1" x14ac:dyDescent="0.45">
      <c r="A431" s="33">
        <v>5</v>
      </c>
      <c r="B431" s="34"/>
      <c r="C431" s="34" t="s">
        <v>415</v>
      </c>
      <c r="D431" s="37" t="e">
        <f>#REF!*#REF!</f>
        <v>#REF!</v>
      </c>
    </row>
    <row r="432" spans="1:4" hidden="1" x14ac:dyDescent="0.45">
      <c r="A432" s="33">
        <v>6</v>
      </c>
      <c r="B432" s="34"/>
      <c r="C432" s="34" t="s">
        <v>416</v>
      </c>
      <c r="D432" s="37" t="e">
        <f>#REF!*#REF!</f>
        <v>#REF!</v>
      </c>
    </row>
    <row r="433" spans="1:4" hidden="1" x14ac:dyDescent="0.45">
      <c r="A433" s="33">
        <v>7</v>
      </c>
      <c r="B433" s="34"/>
      <c r="C433" s="34" t="s">
        <v>417</v>
      </c>
      <c r="D433" s="37" t="e">
        <f>#REF!*#REF!</f>
        <v>#REF!</v>
      </c>
    </row>
    <row r="434" spans="1:4" hidden="1" x14ac:dyDescent="0.45">
      <c r="A434" s="33">
        <v>8</v>
      </c>
      <c r="B434" s="34"/>
      <c r="C434" s="34" t="s">
        <v>418</v>
      </c>
      <c r="D434" s="37" t="e">
        <f>#REF!*#REF!</f>
        <v>#REF!</v>
      </c>
    </row>
    <row r="435" spans="1:4" hidden="1" x14ac:dyDescent="0.45">
      <c r="A435" s="33">
        <v>9</v>
      </c>
      <c r="B435" s="34"/>
      <c r="C435" s="34" t="s">
        <v>419</v>
      </c>
      <c r="D435" s="37" t="e">
        <f>#REF!*#REF!</f>
        <v>#REF!</v>
      </c>
    </row>
    <row r="436" spans="1:4" hidden="1" x14ac:dyDescent="0.45">
      <c r="A436" s="33">
        <v>10</v>
      </c>
      <c r="B436" s="34"/>
      <c r="C436" s="34" t="s">
        <v>420</v>
      </c>
      <c r="D436" s="37" t="e">
        <f>#REF!*#REF!</f>
        <v>#REF!</v>
      </c>
    </row>
    <row r="437" spans="1:4" hidden="1" x14ac:dyDescent="0.45">
      <c r="A437" s="33">
        <v>11</v>
      </c>
      <c r="B437" s="34"/>
      <c r="C437" s="34" t="s">
        <v>421</v>
      </c>
      <c r="D437" s="37" t="e">
        <f>#REF!*#REF!</f>
        <v>#REF!</v>
      </c>
    </row>
    <row r="438" spans="1:4" hidden="1" x14ac:dyDescent="0.45">
      <c r="A438" s="33">
        <v>12</v>
      </c>
      <c r="B438" s="34"/>
      <c r="C438" s="34" t="s">
        <v>422</v>
      </c>
      <c r="D438" s="37" t="e">
        <f>#REF!*#REF!</f>
        <v>#REF!</v>
      </c>
    </row>
    <row r="439" spans="1:4" hidden="1" x14ac:dyDescent="0.45">
      <c r="A439" s="33">
        <v>13</v>
      </c>
      <c r="B439" s="34"/>
      <c r="C439" s="34" t="s">
        <v>423</v>
      </c>
      <c r="D439" s="37" t="e">
        <f>#REF!*#REF!</f>
        <v>#REF!</v>
      </c>
    </row>
    <row r="440" spans="1:4" hidden="1" x14ac:dyDescent="0.45">
      <c r="A440" s="33">
        <v>14</v>
      </c>
      <c r="B440" s="34"/>
      <c r="C440" s="34" t="s">
        <v>424</v>
      </c>
      <c r="D440" s="37" t="e">
        <f>#REF!*#REF!</f>
        <v>#REF!</v>
      </c>
    </row>
    <row r="441" spans="1:4" hidden="1" x14ac:dyDescent="0.45">
      <c r="A441" s="33">
        <v>15</v>
      </c>
      <c r="B441" s="34"/>
      <c r="C441" s="34" t="s">
        <v>425</v>
      </c>
      <c r="D441" s="37" t="e">
        <f>#REF!*#REF!</f>
        <v>#REF!</v>
      </c>
    </row>
    <row r="442" spans="1:4" hidden="1" x14ac:dyDescent="0.45">
      <c r="A442" s="33">
        <v>16</v>
      </c>
      <c r="B442" s="34"/>
      <c r="C442" s="34" t="s">
        <v>426</v>
      </c>
      <c r="D442" s="37" t="e">
        <f>#REF!*#REF!</f>
        <v>#REF!</v>
      </c>
    </row>
    <row r="443" spans="1:4" hidden="1" x14ac:dyDescent="0.45">
      <c r="A443" s="33">
        <v>17</v>
      </c>
      <c r="B443" s="34"/>
      <c r="C443" s="34" t="s">
        <v>427</v>
      </c>
      <c r="D443" s="37" t="e">
        <f>#REF!*#REF!</f>
        <v>#REF!</v>
      </c>
    </row>
    <row r="444" spans="1:4" hidden="1" x14ac:dyDescent="0.45">
      <c r="A444" s="33">
        <v>18</v>
      </c>
      <c r="B444" s="34"/>
      <c r="C444" s="34" t="s">
        <v>428</v>
      </c>
      <c r="D444" s="37" t="e">
        <f>#REF!*#REF!</f>
        <v>#REF!</v>
      </c>
    </row>
    <row r="445" spans="1:4" hidden="1" x14ac:dyDescent="0.45">
      <c r="A445" s="33">
        <v>19</v>
      </c>
      <c r="B445" s="34"/>
      <c r="C445" s="34" t="s">
        <v>429</v>
      </c>
      <c r="D445" s="37" t="e">
        <f>#REF!*#REF!</f>
        <v>#REF!</v>
      </c>
    </row>
    <row r="446" spans="1:4" hidden="1" x14ac:dyDescent="0.45">
      <c r="A446" s="33">
        <v>20</v>
      </c>
      <c r="B446" s="34"/>
      <c r="C446" s="34" t="s">
        <v>430</v>
      </c>
      <c r="D446" s="37" t="e">
        <f>#REF!*#REF!</f>
        <v>#REF!</v>
      </c>
    </row>
    <row r="447" spans="1:4" hidden="1" x14ac:dyDescent="0.45">
      <c r="A447" s="33">
        <v>21</v>
      </c>
      <c r="B447" s="34"/>
      <c r="C447" s="34" t="s">
        <v>431</v>
      </c>
      <c r="D447" s="37" t="e">
        <f>#REF!*#REF!</f>
        <v>#REF!</v>
      </c>
    </row>
    <row r="448" spans="1:4" hidden="1" x14ac:dyDescent="0.45">
      <c r="A448" s="33">
        <v>22</v>
      </c>
      <c r="B448" s="34"/>
      <c r="C448" s="34" t="s">
        <v>432</v>
      </c>
      <c r="D448" s="37" t="e">
        <f>#REF!*#REF!</f>
        <v>#REF!</v>
      </c>
    </row>
    <row r="449" spans="1:6" hidden="1" x14ac:dyDescent="0.45">
      <c r="A449" s="33">
        <v>23</v>
      </c>
      <c r="B449" s="34"/>
      <c r="C449" s="34" t="s">
        <v>433</v>
      </c>
      <c r="D449" s="37" t="e">
        <f>#REF!*#REF!</f>
        <v>#REF!</v>
      </c>
    </row>
    <row r="450" spans="1:6" hidden="1" x14ac:dyDescent="0.45">
      <c r="A450" s="33">
        <v>24</v>
      </c>
      <c r="B450" s="34"/>
      <c r="C450" s="34" t="s">
        <v>434</v>
      </c>
      <c r="D450" s="37" t="e">
        <f>#REF!*#REF!</f>
        <v>#REF!</v>
      </c>
    </row>
    <row r="451" spans="1:6" ht="40.5" hidden="1" x14ac:dyDescent="0.45">
      <c r="A451" s="33">
        <v>25</v>
      </c>
      <c r="B451" s="34"/>
      <c r="C451" s="34" t="s">
        <v>435</v>
      </c>
      <c r="D451" s="37" t="e">
        <f>#REF!*#REF!</f>
        <v>#REF!</v>
      </c>
    </row>
    <row r="452" spans="1:6" ht="40.5" hidden="1" x14ac:dyDescent="0.45">
      <c r="A452" s="33">
        <v>26</v>
      </c>
      <c r="B452" s="34"/>
      <c r="C452" s="34" t="s">
        <v>436</v>
      </c>
      <c r="D452" s="37" t="e">
        <f>#REF!*#REF!</f>
        <v>#REF!</v>
      </c>
    </row>
    <row r="453" spans="1:6" hidden="1" x14ac:dyDescent="0.45">
      <c r="A453" s="33">
        <v>27</v>
      </c>
      <c r="B453" s="34"/>
      <c r="C453" s="34" t="s">
        <v>437</v>
      </c>
      <c r="D453" s="37" t="e">
        <f>#REF!*#REF!</f>
        <v>#REF!</v>
      </c>
    </row>
    <row r="454" spans="1:6" s="50" customFormat="1" ht="40.5" hidden="1" x14ac:dyDescent="0.45">
      <c r="A454" s="33">
        <v>28</v>
      </c>
      <c r="B454" s="34"/>
      <c r="C454" s="34" t="s">
        <v>438</v>
      </c>
      <c r="D454" s="37" t="e">
        <f>#REF!*#REF!</f>
        <v>#REF!</v>
      </c>
    </row>
    <row r="455" spans="1:6" hidden="1" x14ac:dyDescent="0.45">
      <c r="A455" s="33">
        <v>29</v>
      </c>
      <c r="B455" s="34"/>
      <c r="C455" s="34" t="s">
        <v>439</v>
      </c>
      <c r="D455" s="37" t="e">
        <f>#REF!*#REF!</f>
        <v>#REF!</v>
      </c>
    </row>
    <row r="456" spans="1:6" hidden="1" x14ac:dyDescent="0.45">
      <c r="A456" s="33">
        <v>30</v>
      </c>
      <c r="B456" s="34"/>
      <c r="C456" s="34" t="s">
        <v>440</v>
      </c>
      <c r="D456" s="37" t="e">
        <f>#REF!*#REF!</f>
        <v>#REF!</v>
      </c>
    </row>
    <row r="457" spans="1:6" hidden="1" x14ac:dyDescent="0.45">
      <c r="A457" s="33">
        <v>31</v>
      </c>
      <c r="B457" s="34"/>
      <c r="C457" s="34" t="s">
        <v>441</v>
      </c>
      <c r="D457" s="37" t="e">
        <f>#REF!*#REF!</f>
        <v>#REF!</v>
      </c>
    </row>
    <row r="458" spans="1:6" hidden="1" x14ac:dyDescent="0.45">
      <c r="A458" s="33">
        <v>32</v>
      </c>
      <c r="B458" s="34"/>
      <c r="C458" s="34" t="s">
        <v>442</v>
      </c>
      <c r="D458" s="37" t="e">
        <f>#REF!*#REF!</f>
        <v>#REF!</v>
      </c>
    </row>
    <row r="459" spans="1:6" hidden="1" x14ac:dyDescent="0.45">
      <c r="A459" s="33">
        <v>33</v>
      </c>
      <c r="B459" s="34"/>
      <c r="C459" s="34" t="s">
        <v>443</v>
      </c>
      <c r="D459" s="37" t="e">
        <f>#REF!*#REF!</f>
        <v>#REF!</v>
      </c>
    </row>
    <row r="460" spans="1:6" hidden="1" x14ac:dyDescent="0.45">
      <c r="A460" s="49"/>
      <c r="B460" s="49"/>
      <c r="C460" s="49" t="s">
        <v>475</v>
      </c>
      <c r="D460" s="49"/>
    </row>
    <row r="461" spans="1:6" ht="27" hidden="1" x14ac:dyDescent="0.45">
      <c r="A461" s="33">
        <v>1</v>
      </c>
      <c r="B461" s="34"/>
      <c r="C461" s="34" t="s">
        <v>476</v>
      </c>
      <c r="D461" s="37" t="e">
        <f>#REF!*#REF!</f>
        <v>#REF!</v>
      </c>
      <c r="F461">
        <f>113*1.6</f>
        <v>180.8</v>
      </c>
    </row>
    <row r="462" spans="1:6" hidden="1" x14ac:dyDescent="0.45">
      <c r="A462" s="33">
        <v>2</v>
      </c>
      <c r="B462" s="34"/>
      <c r="C462" s="34" t="s">
        <v>477</v>
      </c>
      <c r="D462" s="37" t="e">
        <f>#REF!*#REF!</f>
        <v>#REF!</v>
      </c>
    </row>
    <row r="463" spans="1:6" hidden="1" x14ac:dyDescent="0.45">
      <c r="A463" s="33">
        <v>3</v>
      </c>
      <c r="B463" s="34"/>
      <c r="C463" s="34" t="s">
        <v>444</v>
      </c>
      <c r="D463" s="37" t="e">
        <f>#REF!*#REF!</f>
        <v>#REF!</v>
      </c>
    </row>
    <row r="464" spans="1:6" hidden="1" x14ac:dyDescent="0.45">
      <c r="A464" s="33">
        <v>4</v>
      </c>
      <c r="B464" s="34"/>
      <c r="C464" s="34" t="s">
        <v>445</v>
      </c>
      <c r="D464" s="37" t="e">
        <f>#REF!*#REF!</f>
        <v>#REF!</v>
      </c>
    </row>
    <row r="465" spans="1:4" hidden="1" x14ac:dyDescent="0.45">
      <c r="A465" s="33">
        <v>5</v>
      </c>
      <c r="B465" s="34"/>
      <c r="C465" s="34" t="s">
        <v>446</v>
      </c>
      <c r="D465" s="37" t="e">
        <f>#REF!*#REF!</f>
        <v>#REF!</v>
      </c>
    </row>
    <row r="466" spans="1:4" hidden="1" x14ac:dyDescent="0.45">
      <c r="A466" s="33">
        <v>6</v>
      </c>
      <c r="B466" s="34"/>
      <c r="C466" s="34" t="s">
        <v>447</v>
      </c>
      <c r="D466" s="37" t="e">
        <f>#REF!*#REF!</f>
        <v>#REF!</v>
      </c>
    </row>
    <row r="467" spans="1:4" hidden="1" x14ac:dyDescent="0.45">
      <c r="A467" s="33">
        <v>7</v>
      </c>
      <c r="B467" s="34"/>
      <c r="C467" s="34" t="s">
        <v>448</v>
      </c>
      <c r="D467" s="37" t="e">
        <f>#REF!*#REF!</f>
        <v>#REF!</v>
      </c>
    </row>
    <row r="468" spans="1:4" hidden="1" x14ac:dyDescent="0.45">
      <c r="A468" s="33">
        <v>8</v>
      </c>
      <c r="B468" s="34"/>
      <c r="C468" s="34" t="s">
        <v>449</v>
      </c>
      <c r="D468" s="37" t="e">
        <f>#REF!*#REF!</f>
        <v>#REF!</v>
      </c>
    </row>
    <row r="469" spans="1:4" hidden="1" x14ac:dyDescent="0.45">
      <c r="A469" s="33">
        <v>9</v>
      </c>
      <c r="B469" s="34"/>
      <c r="C469" s="34" t="s">
        <v>450</v>
      </c>
      <c r="D469" s="37" t="e">
        <f>#REF!*#REF!</f>
        <v>#REF!</v>
      </c>
    </row>
    <row r="470" spans="1:4" hidden="1" x14ac:dyDescent="0.45">
      <c r="A470" s="33">
        <v>10</v>
      </c>
      <c r="B470" s="34"/>
      <c r="C470" s="34" t="s">
        <v>451</v>
      </c>
      <c r="D470" s="37" t="e">
        <f>#REF!*#REF!</f>
        <v>#REF!</v>
      </c>
    </row>
    <row r="471" spans="1:4" hidden="1" x14ac:dyDescent="0.45">
      <c r="A471" s="33">
        <v>11</v>
      </c>
      <c r="B471" s="34"/>
      <c r="C471" s="34" t="s">
        <v>452</v>
      </c>
      <c r="D471" s="37" t="e">
        <f>#REF!*#REF!</f>
        <v>#REF!</v>
      </c>
    </row>
    <row r="472" spans="1:4" hidden="1" x14ac:dyDescent="0.45">
      <c r="A472" s="33">
        <v>12</v>
      </c>
      <c r="B472" s="34"/>
      <c r="C472" s="34" t="s">
        <v>453</v>
      </c>
      <c r="D472" s="37" t="e">
        <f>#REF!*#REF!</f>
        <v>#REF!</v>
      </c>
    </row>
    <row r="473" spans="1:4" hidden="1" x14ac:dyDescent="0.45">
      <c r="A473" s="33">
        <v>13</v>
      </c>
      <c r="B473" s="34"/>
      <c r="C473" s="34" t="s">
        <v>454</v>
      </c>
      <c r="D473" s="37" t="e">
        <f>#REF!*#REF!</f>
        <v>#REF!</v>
      </c>
    </row>
    <row r="474" spans="1:4" hidden="1" x14ac:dyDescent="0.45">
      <c r="A474" s="33">
        <v>14</v>
      </c>
      <c r="B474" s="34"/>
      <c r="C474" s="34" t="s">
        <v>455</v>
      </c>
      <c r="D474" s="37" t="e">
        <f>#REF!*#REF!</f>
        <v>#REF!</v>
      </c>
    </row>
    <row r="475" spans="1:4" hidden="1" x14ac:dyDescent="0.45">
      <c r="A475" s="33">
        <v>15</v>
      </c>
      <c r="B475" s="34"/>
      <c r="C475" s="34" t="s">
        <v>456</v>
      </c>
      <c r="D475" s="37" t="e">
        <f>#REF!*#REF!</f>
        <v>#REF!</v>
      </c>
    </row>
    <row r="476" spans="1:4" ht="27" hidden="1" x14ac:dyDescent="0.45">
      <c r="A476" s="33">
        <v>16</v>
      </c>
      <c r="B476" s="34"/>
      <c r="C476" s="34" t="s">
        <v>457</v>
      </c>
      <c r="D476" s="37" t="e">
        <f>#REF!*#REF!</f>
        <v>#REF!</v>
      </c>
    </row>
    <row r="477" spans="1:4" hidden="1" x14ac:dyDescent="0.45">
      <c r="A477" s="33">
        <v>17</v>
      </c>
      <c r="B477" s="34"/>
      <c r="C477" s="34" t="s">
        <v>458</v>
      </c>
      <c r="D477" s="37" t="e">
        <f>#REF!*#REF!</f>
        <v>#REF!</v>
      </c>
    </row>
    <row r="478" spans="1:4" hidden="1" x14ac:dyDescent="0.45">
      <c r="A478" s="33">
        <v>18</v>
      </c>
      <c r="B478" s="34"/>
      <c r="C478" s="34" t="s">
        <v>459</v>
      </c>
      <c r="D478" s="37" t="e">
        <f>#REF!*#REF!</f>
        <v>#REF!</v>
      </c>
    </row>
    <row r="479" spans="1:4" hidden="1" x14ac:dyDescent="0.45">
      <c r="A479" s="33">
        <v>19</v>
      </c>
      <c r="B479" s="34"/>
      <c r="C479" s="34" t="s">
        <v>460</v>
      </c>
      <c r="D479" s="37" t="e">
        <f>#REF!*#REF!</f>
        <v>#REF!</v>
      </c>
    </row>
    <row r="480" spans="1:4" hidden="1" x14ac:dyDescent="0.45">
      <c r="A480" s="33">
        <v>20</v>
      </c>
      <c r="B480" s="34"/>
      <c r="C480" s="34" t="s">
        <v>461</v>
      </c>
      <c r="D480" s="37" t="e">
        <f>#REF!*#REF!</f>
        <v>#REF!</v>
      </c>
    </row>
    <row r="481" spans="1:6" hidden="1" x14ac:dyDescent="0.45">
      <c r="A481" s="33">
        <v>21</v>
      </c>
      <c r="B481" s="34"/>
      <c r="C481" s="34" t="s">
        <v>462</v>
      </c>
      <c r="D481" s="37" t="e">
        <f>#REF!*#REF!</f>
        <v>#REF!</v>
      </c>
    </row>
    <row r="482" spans="1:6" hidden="1" x14ac:dyDescent="0.45">
      <c r="A482" s="33">
        <v>22</v>
      </c>
      <c r="B482" s="34"/>
      <c r="C482" s="34" t="s">
        <v>463</v>
      </c>
      <c r="D482" s="37" t="e">
        <f>#REF!*#REF!</f>
        <v>#REF!</v>
      </c>
    </row>
    <row r="483" spans="1:6" hidden="1" x14ac:dyDescent="0.45">
      <c r="A483" s="33">
        <v>23</v>
      </c>
      <c r="B483" s="34"/>
      <c r="C483" s="34" t="s">
        <v>464</v>
      </c>
      <c r="D483" s="37" t="e">
        <f>#REF!*#REF!</f>
        <v>#REF!</v>
      </c>
    </row>
    <row r="484" spans="1:6" x14ac:dyDescent="0.45">
      <c r="A484" s="43"/>
      <c r="B484" s="43"/>
      <c r="C484" s="43" t="s">
        <v>13</v>
      </c>
      <c r="D484" s="44">
        <f>'Preventiv Punimesh'!F485</f>
        <v>0</v>
      </c>
    </row>
    <row r="485" spans="1:6" x14ac:dyDescent="0.45">
      <c r="A485" s="72" t="s">
        <v>21</v>
      </c>
      <c r="B485" s="72"/>
      <c r="C485" s="72"/>
      <c r="D485" s="11">
        <f>SUM(D484,D424,D405,D388,D383,D379,D374,D360,D286,D204,D79,D77,D59,D56,D51,D42,D33,D27,D23,D19)</f>
        <v>0</v>
      </c>
    </row>
    <row r="486" spans="1:6" x14ac:dyDescent="0.45">
      <c r="A486" s="72" t="s">
        <v>22</v>
      </c>
      <c r="B486" s="72"/>
      <c r="C486" s="72"/>
      <c r="D486" s="11">
        <f>D485*0.2</f>
        <v>0</v>
      </c>
    </row>
    <row r="487" spans="1:6" ht="15" customHeight="1" x14ac:dyDescent="0.45">
      <c r="A487" s="73" t="s">
        <v>23</v>
      </c>
      <c r="B487" s="73"/>
      <c r="C487" s="73"/>
      <c r="D487" s="12">
        <f>D486+D485</f>
        <v>0</v>
      </c>
      <c r="E487" s="42"/>
      <c r="F487" s="41"/>
    </row>
    <row r="489" spans="1:6" ht="45" customHeight="1" x14ac:dyDescent="0.45">
      <c r="A489" s="1"/>
      <c r="B489" s="74"/>
      <c r="C489" s="75"/>
      <c r="D489" s="54"/>
    </row>
  </sheetData>
  <sheetProtection algorithmName="SHA-512" hashValue="EuTtSf/UMmZC48JTvo0xMVBnaT7hmdnDsv5lrVv6uoDSQ9sS0poQC3ZkbUPyHiGgGktpwYry9dopKPC1rWVlqw==" saltValue="a19s0K53/rOP+vzDXe1F6w==" spinCount="100000" sheet="1" objects="1" scenarios="1"/>
  <mergeCells count="8">
    <mergeCell ref="A486:C486"/>
    <mergeCell ref="A487:C487"/>
    <mergeCell ref="B489:C489"/>
    <mergeCell ref="A485:C485"/>
    <mergeCell ref="A2:C2"/>
    <mergeCell ref="A5:B5"/>
    <mergeCell ref="A6:B6"/>
    <mergeCell ref="A8:D8"/>
  </mergeCells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Preventiv Punimesh</vt:lpstr>
      <vt:lpstr>Permbledhje</vt:lpstr>
      <vt:lpstr>Permbledhje!Print_Area</vt:lpstr>
      <vt:lpstr>'Preventiv Punimesh'!Print_Area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marini veizi</dc:creator>
  <cp:lastModifiedBy>Bledi Hoxha</cp:lastModifiedBy>
  <cp:lastPrinted>2026-09-07T18:46:55Z</cp:lastPrinted>
  <dcterms:created xsi:type="dcterms:W3CDTF">2024-07-07T09:08:11Z</dcterms:created>
  <dcterms:modified xsi:type="dcterms:W3CDTF">2026-09-08T12:53:25Z</dcterms:modified>
</cp:coreProperties>
</file>